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L:\Research\- AA RESEARCH COMMON FILES JAN 2018\FUNDERS\EU\EU Horizon Europe\Budget template\Simple format HE Budget Template Final Versions\"/>
    </mc:Choice>
  </mc:AlternateContent>
  <bookViews>
    <workbookView xWindow="13530" yWindow="300" windowWidth="14670" windowHeight="10620" tabRatio="846" firstSheet="2" activeTab="3"/>
  </bookViews>
  <sheets>
    <sheet name="Coordinator's Summary" sheetId="29" state="hidden" r:id="rId1"/>
    <sheet name="Coordinators Form A " sheetId="39" r:id="rId2"/>
    <sheet name="Coordinators PM's " sheetId="37" r:id="rId3"/>
    <sheet name="Form A Summary" sheetId="5" r:id="rId4"/>
    <sheet name="Direct Staff " sheetId="10" r:id="rId5"/>
    <sheet name="PI &amp; Admin input time" sheetId="33" r:id="rId6"/>
    <sheet name="A2.Person Mths analysis" sheetId="22" r:id="rId7"/>
    <sheet name="B.Subcontracting Costs" sheetId="24" r:id="rId8"/>
    <sheet name="C1.Travel" sheetId="34" r:id="rId9"/>
    <sheet name="C2.Equipment" sheetId="15" r:id="rId10"/>
    <sheet name="C3.Other GW&amp;S" sheetId="27" r:id="rId11"/>
    <sheet name="D.Specific Cost Category " sheetId="23" r:id="rId12"/>
    <sheet name="5. Salary scale links" sheetId="7" state="hidden" r:id="rId13"/>
    <sheet name="B) Other Direct Costs" sheetId="2" state="hidden" r:id="rId14"/>
    <sheet name="Sheet1" sheetId="11" state="hidden" r:id="rId15"/>
    <sheet name="2. Budget Personnel" sheetId="4" state="hidden" r:id="rId16"/>
  </sheets>
  <externalReferences>
    <externalReference r:id="rId17"/>
  </externalReferences>
  <definedNames>
    <definedName name="_xlnm.Print_Area" localSheetId="15">'2. Budget Personnel'!$A$1:$N$59</definedName>
    <definedName name="_xlnm.Print_Area" localSheetId="6">'A2.Person Mths analysis'!$A$1:$R$19</definedName>
    <definedName name="_xlnm.Print_Area" localSheetId="7">'B.Subcontracting Costs'!$A$1:$E$13</definedName>
    <definedName name="_xlnm.Print_Area" localSheetId="8">'C1.Travel'!$A$3:$J$23</definedName>
    <definedName name="_xlnm.Print_Area" localSheetId="9">'C2.Equipment'!$A$1:$E$24</definedName>
    <definedName name="_xlnm.Print_Area" localSheetId="10">'C3.Other GW&amp;S'!$A$1:$E$18</definedName>
    <definedName name="_xlnm.Print_Area" localSheetId="1">'Coordinators Form A '!$C$1:$Q$29</definedName>
    <definedName name="_xlnm.Print_Area" localSheetId="0">'Coordinator''s Summary'!$A$1:$T$45</definedName>
    <definedName name="_xlnm.Print_Area" localSheetId="11">'D.Specific Cost Category '!$A$1:$F$82</definedName>
    <definedName name="_xlnm.Print_Area" localSheetId="4">'Direct Staff '!$A$1:$H$34</definedName>
    <definedName name="_xlnm.Print_Area" localSheetId="3">'Form A Summary'!$A$1:$P$29</definedName>
    <definedName name="_xlnm.Print_Area" localSheetId="5">'PI &amp; Admin input time'!$A$1:$H$34</definedName>
    <definedName name="Recover">[1]Macro1!$A$281</definedName>
    <definedName name="TableName">"Dummy"</definedName>
  </definedNames>
  <calcPr calcId="162913"/>
</workbook>
</file>

<file path=xl/calcChain.xml><?xml version="1.0" encoding="utf-8"?>
<calcChain xmlns="http://schemas.openxmlformats.org/spreadsheetml/2006/main">
  <c r="E4" i="24" l="1"/>
  <c r="K4" i="39" l="1"/>
  <c r="A25" i="33" l="1"/>
  <c r="A26" i="33"/>
  <c r="A27" i="33"/>
  <c r="A28" i="33"/>
  <c r="A29" i="33"/>
  <c r="A30" i="33"/>
  <c r="A24" i="33"/>
  <c r="A25" i="10"/>
  <c r="A26" i="10"/>
  <c r="A27" i="10"/>
  <c r="A28" i="10"/>
  <c r="A29" i="10"/>
  <c r="A30" i="10"/>
  <c r="A24" i="10"/>
  <c r="C32" i="10"/>
  <c r="D32" i="10" s="1"/>
  <c r="E32" i="10" s="1"/>
  <c r="F32" i="10" s="1"/>
  <c r="G32" i="10" s="1"/>
  <c r="A14" i="10"/>
  <c r="G14" i="10"/>
  <c r="H24" i="10" s="1"/>
  <c r="A14" i="33"/>
  <c r="C32" i="33" l="1"/>
  <c r="D32" i="33" l="1"/>
  <c r="S5" i="37"/>
  <c r="S6" i="37"/>
  <c r="S7" i="37"/>
  <c r="S8" i="37"/>
  <c r="S9" i="37"/>
  <c r="S10" i="37"/>
  <c r="S11" i="37"/>
  <c r="S12" i="37"/>
  <c r="S13" i="37"/>
  <c r="S14" i="37"/>
  <c r="S15" i="37"/>
  <c r="S16" i="37"/>
  <c r="S17" i="37"/>
  <c r="S18" i="37"/>
  <c r="S19" i="37"/>
  <c r="S20" i="37"/>
  <c r="S21" i="37"/>
  <c r="S22" i="37"/>
  <c r="S23" i="37"/>
  <c r="E32" i="33" l="1"/>
  <c r="F32" i="33" l="1"/>
  <c r="G32" i="33" l="1"/>
  <c r="R16" i="22" l="1"/>
  <c r="R17" i="22"/>
  <c r="R18" i="22"/>
  <c r="E67" i="23" l="1"/>
  <c r="E66" i="23"/>
  <c r="E65" i="23"/>
  <c r="E61" i="23"/>
  <c r="E60" i="23"/>
  <c r="E59" i="23"/>
  <c r="E55" i="23"/>
  <c r="E54" i="23"/>
  <c r="E53" i="23"/>
  <c r="E49" i="23"/>
  <c r="E48" i="23"/>
  <c r="E47" i="23"/>
  <c r="E43" i="23"/>
  <c r="E42" i="23"/>
  <c r="E41" i="23"/>
  <c r="E37" i="23"/>
  <c r="E36" i="23"/>
  <c r="E35" i="23"/>
  <c r="E31" i="23"/>
  <c r="E30" i="23"/>
  <c r="E29" i="23"/>
  <c r="E25" i="23"/>
  <c r="E24" i="23"/>
  <c r="E23" i="23"/>
  <c r="B25" i="10"/>
  <c r="C25" i="10"/>
  <c r="D25" i="10"/>
  <c r="E25" i="10"/>
  <c r="F25" i="10"/>
  <c r="B26" i="10"/>
  <c r="C26" i="10"/>
  <c r="D26" i="10"/>
  <c r="E26" i="10"/>
  <c r="F26" i="10"/>
  <c r="B27" i="10"/>
  <c r="C27" i="10"/>
  <c r="D27" i="10"/>
  <c r="E27" i="10"/>
  <c r="F27" i="10"/>
  <c r="B28" i="10"/>
  <c r="C28" i="10"/>
  <c r="D28" i="10"/>
  <c r="E28" i="10"/>
  <c r="F28" i="10"/>
  <c r="B29" i="10"/>
  <c r="C29" i="10"/>
  <c r="D29" i="10"/>
  <c r="E29" i="10"/>
  <c r="F29" i="10"/>
  <c r="B30" i="10"/>
  <c r="C30" i="10"/>
  <c r="D30" i="10"/>
  <c r="E30" i="10"/>
  <c r="F30" i="10"/>
  <c r="C24" i="10"/>
  <c r="D24" i="10"/>
  <c r="E24" i="10"/>
  <c r="F24" i="10"/>
  <c r="B24" i="10"/>
  <c r="E5" i="23"/>
  <c r="E6" i="23"/>
  <c r="E7" i="23"/>
  <c r="E11" i="23"/>
  <c r="E12" i="23"/>
  <c r="E13" i="23"/>
  <c r="E17" i="23"/>
  <c r="E18" i="23"/>
  <c r="E19" i="23"/>
  <c r="B22" i="34"/>
  <c r="C22" i="34"/>
  <c r="D22" i="34"/>
  <c r="E22" i="34"/>
  <c r="F22" i="34"/>
  <c r="G22" i="34"/>
  <c r="H22" i="34"/>
  <c r="I22" i="34"/>
  <c r="J7" i="34"/>
  <c r="J8" i="34"/>
  <c r="J9" i="34"/>
  <c r="J10" i="34"/>
  <c r="J11" i="34"/>
  <c r="J12" i="34"/>
  <c r="J13" i="34"/>
  <c r="J15" i="34"/>
  <c r="J16" i="34"/>
  <c r="J17" i="34"/>
  <c r="J18" i="34"/>
  <c r="J19" i="34"/>
  <c r="J20" i="34"/>
  <c r="J21" i="34"/>
  <c r="A16" i="34"/>
  <c r="A17" i="34"/>
  <c r="A18" i="34"/>
  <c r="A19" i="34"/>
  <c r="A20" i="34"/>
  <c r="A21" i="34"/>
  <c r="A15" i="34"/>
  <c r="A13" i="22"/>
  <c r="A14" i="22"/>
  <c r="A15" i="22"/>
  <c r="A16" i="22"/>
  <c r="A17" i="22"/>
  <c r="A18" i="22"/>
  <c r="A12" i="22"/>
  <c r="C24" i="33"/>
  <c r="D24" i="33"/>
  <c r="E24" i="33"/>
  <c r="F24" i="33"/>
  <c r="C25" i="33"/>
  <c r="D25" i="33"/>
  <c r="E25" i="33"/>
  <c r="F25" i="33"/>
  <c r="C26" i="33"/>
  <c r="D26" i="33"/>
  <c r="E26" i="33"/>
  <c r="F26" i="33"/>
  <c r="C27" i="33"/>
  <c r="D27" i="33"/>
  <c r="E27" i="33"/>
  <c r="F27" i="33"/>
  <c r="C28" i="33"/>
  <c r="D28" i="33"/>
  <c r="E28" i="33"/>
  <c r="F28" i="33"/>
  <c r="C29" i="33"/>
  <c r="D29" i="33"/>
  <c r="E29" i="33"/>
  <c r="F29" i="33"/>
  <c r="C30" i="33"/>
  <c r="D30" i="33"/>
  <c r="E30" i="33"/>
  <c r="F30" i="33"/>
  <c r="B25" i="33"/>
  <c r="B26" i="33"/>
  <c r="B27" i="33"/>
  <c r="B28" i="33"/>
  <c r="B29" i="33"/>
  <c r="B30" i="33"/>
  <c r="B24" i="33"/>
  <c r="G20" i="33"/>
  <c r="H30" i="33" s="1"/>
  <c r="B18" i="22" s="1"/>
  <c r="A20" i="33"/>
  <c r="G19" i="33"/>
  <c r="H29" i="33" s="1"/>
  <c r="B17" i="22" s="1"/>
  <c r="A19" i="33"/>
  <c r="G18" i="33"/>
  <c r="H28" i="33" s="1"/>
  <c r="B16" i="22" s="1"/>
  <c r="A18" i="33"/>
  <c r="G17" i="33"/>
  <c r="H27" i="33" s="1"/>
  <c r="B15" i="22" s="1"/>
  <c r="A17" i="33"/>
  <c r="G16" i="33"/>
  <c r="H26" i="33" s="1"/>
  <c r="B14" i="22" s="1"/>
  <c r="A16" i="33"/>
  <c r="G15" i="33"/>
  <c r="H25" i="33" s="1"/>
  <c r="B13" i="22" s="1"/>
  <c r="A15" i="33"/>
  <c r="G14" i="33"/>
  <c r="H24" i="33" s="1"/>
  <c r="B12" i="22" s="1"/>
  <c r="B4" i="22"/>
  <c r="G15" i="10"/>
  <c r="G16" i="10"/>
  <c r="G17" i="10"/>
  <c r="G18" i="10"/>
  <c r="G19" i="10"/>
  <c r="G20" i="10"/>
  <c r="A15" i="10"/>
  <c r="A8" i="34" s="1"/>
  <c r="A16" i="10"/>
  <c r="A9" i="34" s="1"/>
  <c r="A17" i="10"/>
  <c r="A10" i="34" s="1"/>
  <c r="A18" i="10"/>
  <c r="A11" i="34" s="1"/>
  <c r="A19" i="10"/>
  <c r="A12" i="34" s="1"/>
  <c r="A20" i="10"/>
  <c r="A13" i="34" s="1"/>
  <c r="A7" i="34"/>
  <c r="B10" i="22" l="1"/>
  <c r="H30" i="10"/>
  <c r="B8" i="22"/>
  <c r="H28" i="10"/>
  <c r="B7" i="22"/>
  <c r="H27" i="10"/>
  <c r="B9" i="22"/>
  <c r="H29" i="10"/>
  <c r="B6" i="22"/>
  <c r="H26" i="10"/>
  <c r="B5" i="22"/>
  <c r="H25" i="10"/>
  <c r="H31" i="33"/>
  <c r="E14" i="23"/>
  <c r="E72" i="23" s="1"/>
  <c r="E68" i="23"/>
  <c r="E81" i="23" s="1"/>
  <c r="E62" i="23"/>
  <c r="E80" i="23" s="1"/>
  <c r="E56" i="23"/>
  <c r="E79" i="23" s="1"/>
  <c r="E50" i="23"/>
  <c r="E78" i="23" s="1"/>
  <c r="E44" i="23"/>
  <c r="E38" i="23"/>
  <c r="E76" i="23" s="1"/>
  <c r="E32" i="23"/>
  <c r="E75" i="23" s="1"/>
  <c r="E26" i="23"/>
  <c r="E74" i="23" s="1"/>
  <c r="E8" i="23"/>
  <c r="E71" i="23" s="1"/>
  <c r="E20" i="23"/>
  <c r="E73" i="23" s="1"/>
  <c r="J22" i="34"/>
  <c r="D7" i="5" s="1"/>
  <c r="G26" i="33"/>
  <c r="G25" i="33"/>
  <c r="G29" i="33"/>
  <c r="E31" i="33"/>
  <c r="E33" i="33" s="1"/>
  <c r="G28" i="33"/>
  <c r="B31" i="33"/>
  <c r="B33" i="33" s="1"/>
  <c r="G24" i="33"/>
  <c r="C31" i="33"/>
  <c r="C33" i="33" s="1"/>
  <c r="D31" i="33"/>
  <c r="D33" i="33" s="1"/>
  <c r="G27" i="33"/>
  <c r="G30" i="33"/>
  <c r="F31" i="33"/>
  <c r="F33" i="33" s="1"/>
  <c r="D31" i="10"/>
  <c r="D33" i="10" s="1"/>
  <c r="E31" i="10"/>
  <c r="E33" i="10" s="1"/>
  <c r="F31" i="10"/>
  <c r="F33" i="10" s="1"/>
  <c r="G25" i="10"/>
  <c r="G30" i="10"/>
  <c r="G27" i="10"/>
  <c r="C31" i="10"/>
  <c r="C33" i="10" s="1"/>
  <c r="G26" i="10"/>
  <c r="G28" i="10"/>
  <c r="G29" i="10"/>
  <c r="G24" i="10"/>
  <c r="B31" i="10"/>
  <c r="B33" i="10" s="1"/>
  <c r="H31" i="10" l="1"/>
  <c r="C4" i="37" s="1"/>
  <c r="C24" i="37" s="1"/>
  <c r="B19" i="22"/>
  <c r="E77" i="23"/>
  <c r="E82" i="23" s="1"/>
  <c r="G31" i="33"/>
  <c r="G33" i="33"/>
  <c r="B5" i="5" s="1"/>
  <c r="G31" i="10"/>
  <c r="G33" i="10" s="1"/>
  <c r="B4" i="5" s="1"/>
  <c r="E16" i="15" l="1"/>
  <c r="D24" i="29" l="1"/>
  <c r="Q24" i="29" l="1"/>
  <c r="Q44" i="29" s="1"/>
  <c r="R24" i="29"/>
  <c r="R44" i="29" s="1"/>
  <c r="H11" i="5" l="1"/>
  <c r="M24" i="29"/>
  <c r="M44" i="29" s="1"/>
  <c r="N12" i="5"/>
  <c r="O4" i="39" s="1"/>
  <c r="O12" i="5"/>
  <c r="P4" i="39" s="1"/>
  <c r="P12" i="5"/>
  <c r="Q4" i="39" s="1"/>
  <c r="E15" i="27"/>
  <c r="E14" i="27"/>
  <c r="E13" i="27"/>
  <c r="E12" i="27"/>
  <c r="E11" i="27"/>
  <c r="E10" i="27"/>
  <c r="E9" i="27"/>
  <c r="E8" i="27"/>
  <c r="E7" i="27"/>
  <c r="E6" i="27"/>
  <c r="E5" i="27"/>
  <c r="E4" i="27"/>
  <c r="E11" i="24"/>
  <c r="E10" i="24"/>
  <c r="E9" i="24"/>
  <c r="E8" i="24"/>
  <c r="E7" i="24"/>
  <c r="E6" i="24"/>
  <c r="E5" i="24"/>
  <c r="E16" i="27" l="1"/>
  <c r="E12" i="24"/>
  <c r="C6" i="5" s="1"/>
  <c r="F56" i="4"/>
  <c r="E56" i="4"/>
  <c r="D56" i="4"/>
  <c r="C56" i="4"/>
  <c r="B56" i="4"/>
  <c r="L55" i="4"/>
  <c r="K55" i="4"/>
  <c r="J55" i="4"/>
  <c r="I55" i="4"/>
  <c r="H55" i="4"/>
  <c r="L54" i="4"/>
  <c r="K54" i="4"/>
  <c r="J54" i="4"/>
  <c r="I54" i="4"/>
  <c r="H54" i="4"/>
  <c r="A54" i="4"/>
  <c r="F52" i="4"/>
  <c r="E52" i="4"/>
  <c r="D52" i="4"/>
  <c r="C52" i="4"/>
  <c r="B52" i="4"/>
  <c r="L51" i="4"/>
  <c r="L52" i="4" s="1"/>
  <c r="K51" i="4"/>
  <c r="K52" i="4" s="1"/>
  <c r="J51" i="4"/>
  <c r="J52" i="4" s="1"/>
  <c r="I51" i="4"/>
  <c r="H51" i="4"/>
  <c r="H52" i="4" s="1"/>
  <c r="A51" i="4"/>
  <c r="F43" i="4"/>
  <c r="E43" i="4"/>
  <c r="D43" i="4"/>
  <c r="C43" i="4"/>
  <c r="B43" i="4"/>
  <c r="L42" i="4"/>
  <c r="K42" i="4"/>
  <c r="J42" i="4"/>
  <c r="I42" i="4"/>
  <c r="H42" i="4"/>
  <c r="A42" i="4"/>
  <c r="L41" i="4"/>
  <c r="K41" i="4"/>
  <c r="J41" i="4"/>
  <c r="I41" i="4"/>
  <c r="H41" i="4"/>
  <c r="A41" i="4"/>
  <c r="L40" i="4"/>
  <c r="K40" i="4"/>
  <c r="J40" i="4"/>
  <c r="I40" i="4"/>
  <c r="H40" i="4"/>
  <c r="A40" i="4"/>
  <c r="L39" i="4"/>
  <c r="K39" i="4"/>
  <c r="J39" i="4"/>
  <c r="I39" i="4"/>
  <c r="H39" i="4"/>
  <c r="A39" i="4"/>
  <c r="L38" i="4"/>
  <c r="K38" i="4"/>
  <c r="J38" i="4"/>
  <c r="I38" i="4"/>
  <c r="H38" i="4"/>
  <c r="A38" i="4"/>
  <c r="L37" i="4"/>
  <c r="K37" i="4"/>
  <c r="J37" i="4"/>
  <c r="I37" i="4"/>
  <c r="H37" i="4"/>
  <c r="A37" i="4"/>
  <c r="F35" i="4"/>
  <c r="E35" i="4"/>
  <c r="D35" i="4"/>
  <c r="C35" i="4"/>
  <c r="B35" i="4"/>
  <c r="L34" i="4"/>
  <c r="K34" i="4"/>
  <c r="J34" i="4"/>
  <c r="I34" i="4"/>
  <c r="H34" i="4"/>
  <c r="A34" i="4"/>
  <c r="L33" i="4"/>
  <c r="K33" i="4"/>
  <c r="J33" i="4"/>
  <c r="I33" i="4"/>
  <c r="H33" i="4"/>
  <c r="A33" i="4"/>
  <c r="L32" i="4"/>
  <c r="K32" i="4"/>
  <c r="J32" i="4"/>
  <c r="I32" i="4"/>
  <c r="H32" i="4"/>
  <c r="A32" i="4"/>
  <c r="L31" i="4"/>
  <c r="K31" i="4"/>
  <c r="J31" i="4"/>
  <c r="I31" i="4"/>
  <c r="H31" i="4"/>
  <c r="A31" i="4"/>
  <c r="L30" i="4"/>
  <c r="K30" i="4"/>
  <c r="J30" i="4"/>
  <c r="I30" i="4"/>
  <c r="H30" i="4"/>
  <c r="A30" i="4"/>
  <c r="L29" i="4"/>
  <c r="K29" i="4"/>
  <c r="J29" i="4"/>
  <c r="I29" i="4"/>
  <c r="H29" i="4"/>
  <c r="A29" i="4"/>
  <c r="L28" i="4"/>
  <c r="K28" i="4"/>
  <c r="J28" i="4"/>
  <c r="I28" i="4"/>
  <c r="H28" i="4"/>
  <c r="A28" i="4"/>
  <c r="F20" i="4"/>
  <c r="E20" i="4"/>
  <c r="D20" i="4"/>
  <c r="C20" i="4"/>
  <c r="B20" i="4"/>
  <c r="F12" i="4"/>
  <c r="E12" i="4"/>
  <c r="D12" i="4"/>
  <c r="C12" i="4"/>
  <c r="B12" i="4"/>
  <c r="G15" i="2"/>
  <c r="F15" i="2"/>
  <c r="E15" i="2"/>
  <c r="D15" i="2"/>
  <c r="C15" i="2"/>
  <c r="B15" i="2"/>
  <c r="G11" i="2"/>
  <c r="F10" i="2"/>
  <c r="E10" i="2"/>
  <c r="D10" i="2"/>
  <c r="C10" i="2"/>
  <c r="B10" i="2"/>
  <c r="G8" i="2"/>
  <c r="E10" i="15"/>
  <c r="E21" i="15"/>
  <c r="E9" i="15"/>
  <c r="E20" i="15"/>
  <c r="E8" i="15"/>
  <c r="E19" i="15"/>
  <c r="E7" i="15"/>
  <c r="E18" i="15"/>
  <c r="E6" i="15"/>
  <c r="E17" i="15"/>
  <c r="E5" i="15"/>
  <c r="E4" i="15"/>
  <c r="Q19" i="22"/>
  <c r="R4" i="37" s="1"/>
  <c r="R24" i="37" s="1"/>
  <c r="P19" i="22"/>
  <c r="Q4" i="37" s="1"/>
  <c r="Q24" i="37" s="1"/>
  <c r="O19" i="22"/>
  <c r="P4" i="37" s="1"/>
  <c r="P24" i="37" s="1"/>
  <c r="N19" i="22"/>
  <c r="O4" i="37" s="1"/>
  <c r="O24" i="37" s="1"/>
  <c r="M19" i="22"/>
  <c r="N4" i="37" s="1"/>
  <c r="N24" i="37" s="1"/>
  <c r="L19" i="22"/>
  <c r="M4" i="37" s="1"/>
  <c r="M24" i="37" s="1"/>
  <c r="K19" i="22"/>
  <c r="L4" i="37" s="1"/>
  <c r="L24" i="37" s="1"/>
  <c r="J19" i="22"/>
  <c r="K4" i="37" s="1"/>
  <c r="K24" i="37" s="1"/>
  <c r="I19" i="22"/>
  <c r="J4" i="37" s="1"/>
  <c r="J24" i="37" s="1"/>
  <c r="H19" i="22"/>
  <c r="I4" i="37" s="1"/>
  <c r="I24" i="37" s="1"/>
  <c r="G19" i="22"/>
  <c r="H4" i="37" s="1"/>
  <c r="H24" i="37" s="1"/>
  <c r="F19" i="22"/>
  <c r="G4" i="37" s="1"/>
  <c r="G24" i="37" s="1"/>
  <c r="E19" i="22"/>
  <c r="F4" i="37" s="1"/>
  <c r="F24" i="37" s="1"/>
  <c r="D19" i="22"/>
  <c r="E4" i="37" s="1"/>
  <c r="E24" i="37" s="1"/>
  <c r="C19" i="22"/>
  <c r="D4" i="37" s="1"/>
  <c r="R15" i="22"/>
  <c r="R14" i="22"/>
  <c r="R13" i="22"/>
  <c r="R12" i="22"/>
  <c r="R10" i="22"/>
  <c r="A10" i="22"/>
  <c r="R9" i="22"/>
  <c r="A9" i="22"/>
  <c r="R8" i="22"/>
  <c r="A8" i="22"/>
  <c r="R7" i="22"/>
  <c r="A7" i="22"/>
  <c r="R6" i="22"/>
  <c r="A6" i="22"/>
  <c r="R5" i="22"/>
  <c r="A5" i="22"/>
  <c r="R4" i="22"/>
  <c r="A4" i="22"/>
  <c r="D24" i="37" l="1"/>
  <c r="S24" i="37" s="1"/>
  <c r="S4" i="37"/>
  <c r="F10" i="5"/>
  <c r="H10" i="5" s="1"/>
  <c r="H6" i="5"/>
  <c r="L56" i="4"/>
  <c r="L58" i="4" s="1"/>
  <c r="I56" i="4"/>
  <c r="K43" i="4"/>
  <c r="K56" i="4"/>
  <c r="K58" i="4" s="1"/>
  <c r="M30" i="4"/>
  <c r="I7" i="4" s="1"/>
  <c r="L35" i="4"/>
  <c r="B21" i="4"/>
  <c r="F21" i="4"/>
  <c r="I35" i="4"/>
  <c r="C21" i="4"/>
  <c r="J56" i="4"/>
  <c r="J58" i="4" s="1"/>
  <c r="G11" i="5"/>
  <c r="M31" i="4"/>
  <c r="I8" i="4" s="1"/>
  <c r="J43" i="4"/>
  <c r="M40" i="4"/>
  <c r="M32" i="4"/>
  <c r="I9" i="4" s="1"/>
  <c r="M41" i="4"/>
  <c r="R19" i="22"/>
  <c r="E11" i="15"/>
  <c r="E21" i="4"/>
  <c r="M38" i="4"/>
  <c r="I15" i="4" s="1"/>
  <c r="M51" i="4"/>
  <c r="I16" i="4" s="1"/>
  <c r="M28" i="4"/>
  <c r="I5" i="4" s="1"/>
  <c r="K35" i="4"/>
  <c r="M29" i="4"/>
  <c r="I6" i="4" s="1"/>
  <c r="H56" i="4"/>
  <c r="M54" i="4"/>
  <c r="J35" i="4"/>
  <c r="M34" i="4"/>
  <c r="I11" i="4" s="1"/>
  <c r="E22" i="15"/>
  <c r="D21" i="4"/>
  <c r="M33" i="4"/>
  <c r="I10" i="4" s="1"/>
  <c r="H35" i="4"/>
  <c r="I43" i="4"/>
  <c r="M37" i="4"/>
  <c r="M39" i="4"/>
  <c r="L43" i="4"/>
  <c r="M42" i="4"/>
  <c r="M55" i="4"/>
  <c r="H43" i="4"/>
  <c r="I52" i="4"/>
  <c r="I10" i="5" l="1"/>
  <c r="K10" i="5" s="1"/>
  <c r="L10" i="5" s="1"/>
  <c r="E9" i="5"/>
  <c r="E8" i="5"/>
  <c r="H8" i="5" s="1"/>
  <c r="I6" i="5"/>
  <c r="K6" i="5" s="1"/>
  <c r="L6" i="5" s="1"/>
  <c r="K45" i="4"/>
  <c r="I58" i="4"/>
  <c r="I45" i="4"/>
  <c r="L45" i="4"/>
  <c r="M43" i="4"/>
  <c r="M56" i="4"/>
  <c r="J45" i="4"/>
  <c r="M52" i="4"/>
  <c r="H45" i="4"/>
  <c r="M35" i="4"/>
  <c r="I14" i="4"/>
  <c r="I19" i="4"/>
  <c r="H58" i="4"/>
  <c r="F12" i="5"/>
  <c r="G4" i="39" s="1"/>
  <c r="G24" i="39" s="1"/>
  <c r="I24" i="29" l="1"/>
  <c r="I44" i="29" s="1"/>
  <c r="H9" i="5"/>
  <c r="I9" i="5" s="1"/>
  <c r="K9" i="5" s="1"/>
  <c r="E12" i="5"/>
  <c r="F4" i="39" s="1"/>
  <c r="F24" i="39" s="1"/>
  <c r="I8" i="5"/>
  <c r="K8" i="5" s="1"/>
  <c r="H5" i="5"/>
  <c r="G12" i="5"/>
  <c r="H4" i="39" s="1"/>
  <c r="H24" i="39" s="1"/>
  <c r="I11" i="5"/>
  <c r="K11" i="5" s="1"/>
  <c r="M58" i="4"/>
  <c r="I20" i="4"/>
  <c r="I12" i="4"/>
  <c r="M45" i="4"/>
  <c r="J24" i="29" l="1"/>
  <c r="J44" i="29" s="1"/>
  <c r="H24" i="29"/>
  <c r="H44" i="29" s="1"/>
  <c r="L9" i="5"/>
  <c r="L8" i="5"/>
  <c r="H7" i="5"/>
  <c r="H4" i="5"/>
  <c r="I4" i="5" s="1"/>
  <c r="K4" i="5" s="1"/>
  <c r="L4" i="5" s="1"/>
  <c r="I5" i="5"/>
  <c r="L11" i="5"/>
  <c r="M61" i="4"/>
  <c r="G5" i="2"/>
  <c r="G10" i="2" s="1"/>
  <c r="B19" i="2" s="1"/>
  <c r="I21" i="4"/>
  <c r="M62" i="4" s="1"/>
  <c r="C12" i="5"/>
  <c r="D4" i="39" s="1"/>
  <c r="D24" i="39" s="1"/>
  <c r="B12" i="5"/>
  <c r="C4" i="39" s="1"/>
  <c r="C24" i="39" s="1"/>
  <c r="F24" i="29" l="1"/>
  <c r="F44" i="29" s="1"/>
  <c r="M63" i="4"/>
  <c r="K5" i="5"/>
  <c r="L5" i="5" s="1"/>
  <c r="H12" i="5"/>
  <c r="I4" i="39" s="1"/>
  <c r="I24" i="39" s="1"/>
  <c r="D12" i="5"/>
  <c r="E4" i="39" s="1"/>
  <c r="E24" i="39" s="1"/>
  <c r="E24" i="29"/>
  <c r="E44" i="29" s="1"/>
  <c r="G24" i="29" l="1"/>
  <c r="G44" i="29" s="1"/>
  <c r="A22" i="5"/>
  <c r="I7" i="5"/>
  <c r="K7" i="5" s="1"/>
  <c r="K12" i="5" s="1"/>
  <c r="L4" i="39" s="1"/>
  <c r="K24" i="29"/>
  <c r="K44" i="29" s="1"/>
  <c r="N24" i="29" l="1"/>
  <c r="N44" i="29" s="1"/>
  <c r="B21" i="2"/>
  <c r="B22" i="2" s="1"/>
  <c r="I12" i="5"/>
  <c r="J4" i="39" s="1"/>
  <c r="J24" i="39" s="1"/>
  <c r="L7" i="5"/>
  <c r="L12" i="5" s="1"/>
  <c r="M4" i="39" s="1"/>
  <c r="M12" i="5"/>
  <c r="N4" i="39" s="1"/>
  <c r="O24" i="29" l="1"/>
  <c r="O44" i="29" s="1"/>
  <c r="L24" i="29"/>
  <c r="L44" i="29" s="1"/>
  <c r="S24" i="29"/>
  <c r="S44" i="29" s="1"/>
  <c r="P24" i="29"/>
  <c r="P44" i="29" s="1"/>
</calcChain>
</file>

<file path=xl/comments1.xml><?xml version="1.0" encoding="utf-8"?>
<comments xmlns="http://schemas.openxmlformats.org/spreadsheetml/2006/main">
  <authors>
    <author>Dublin City University</author>
  </authors>
  <commentList>
    <comment ref="A14" authorId="0" shapeId="0">
      <text>
        <r>
          <rPr>
            <b/>
            <sz val="9"/>
            <color indexed="81"/>
            <rFont val="Tahoma"/>
            <family val="2"/>
          </rPr>
          <t>Dublin City University:</t>
        </r>
        <r>
          <rPr>
            <sz val="9"/>
            <color indexed="81"/>
            <rFont val="Tahoma"/>
            <family val="2"/>
          </rPr>
          <t xml:space="preserve">
Include PRSI at 10.95%, but no pension - unless the PI is funded through overheads (in which case. include at 20%)</t>
        </r>
      </text>
    </comment>
    <comment ref="A15" authorId="0" shapeId="0">
      <text>
        <r>
          <rPr>
            <b/>
            <sz val="9"/>
            <color indexed="81"/>
            <rFont val="Tahoma"/>
            <family val="2"/>
          </rPr>
          <t>Dublin City University:</t>
        </r>
        <r>
          <rPr>
            <sz val="9"/>
            <color indexed="81"/>
            <rFont val="Tahoma"/>
            <family val="2"/>
          </rPr>
          <t xml:space="preserve">
Point 1 of the DCU payroll scale. Include 10.95% PRSI and pension at 20%)</t>
        </r>
      </text>
    </comment>
    <comment ref="A16" authorId="0" shapeId="0">
      <text>
        <r>
          <rPr>
            <b/>
            <sz val="9"/>
            <color indexed="81"/>
            <rFont val="Tahoma"/>
            <family val="2"/>
          </rPr>
          <t>Dublin City University:</t>
        </r>
        <r>
          <rPr>
            <sz val="9"/>
            <color indexed="81"/>
            <rFont val="Tahoma"/>
            <family val="2"/>
          </rPr>
          <t xml:space="preserve">
Admin Assistant Point 8 (Grade 4) Include 10.95% PRSI and pension at 20%</t>
        </r>
      </text>
    </comment>
    <comment ref="A37" authorId="0" shapeId="0">
      <text>
        <r>
          <rPr>
            <b/>
            <sz val="9"/>
            <color indexed="81"/>
            <rFont val="Tahoma"/>
            <family val="2"/>
          </rPr>
          <t>Dublin City University:</t>
        </r>
        <r>
          <rPr>
            <sz val="9"/>
            <color indexed="81"/>
            <rFont val="Tahoma"/>
            <family val="2"/>
          </rPr>
          <t xml:space="preserve">
Time contributed should reflect the effort on the project. Timesheet required.</t>
        </r>
      </text>
    </comment>
    <comment ref="A38" authorId="0" shapeId="0">
      <text>
        <r>
          <rPr>
            <b/>
            <sz val="9"/>
            <color indexed="81"/>
            <rFont val="Tahoma"/>
            <family val="2"/>
          </rPr>
          <t>Dublin City University:</t>
        </r>
        <r>
          <rPr>
            <sz val="9"/>
            <color indexed="81"/>
            <rFont val="Tahoma"/>
            <family val="2"/>
          </rPr>
          <t xml:space="preserve">
Time contributed should reflect the effort on the project. Timesheet required.</t>
        </r>
      </text>
    </comment>
    <comment ref="A51" authorId="0" shapeId="0">
      <text>
        <r>
          <rPr>
            <b/>
            <sz val="9"/>
            <color indexed="81"/>
            <rFont val="Tahoma"/>
            <family val="2"/>
          </rPr>
          <t>Dublin City University:</t>
        </r>
        <r>
          <rPr>
            <sz val="9"/>
            <color indexed="81"/>
            <rFont val="Tahoma"/>
            <family val="2"/>
          </rPr>
          <t xml:space="preserve">
Time contributed should reflect the effort on the project. Timesheet required.</t>
        </r>
      </text>
    </comment>
    <comment ref="A54" authorId="0" shapeId="0">
      <text>
        <r>
          <rPr>
            <b/>
            <sz val="9"/>
            <color indexed="81"/>
            <rFont val="Tahoma"/>
            <family val="2"/>
          </rPr>
          <t>Dublin City University:</t>
        </r>
        <r>
          <rPr>
            <sz val="9"/>
            <color indexed="81"/>
            <rFont val="Tahoma"/>
            <family val="2"/>
          </rPr>
          <t xml:space="preserve">
Time contributed should reflect the effort on the project. Timesheet required.</t>
        </r>
      </text>
    </comment>
  </commentList>
</comments>
</file>

<file path=xl/sharedStrings.xml><?xml version="1.0" encoding="utf-8"?>
<sst xmlns="http://schemas.openxmlformats.org/spreadsheetml/2006/main" count="555" uniqueCount="247">
  <si>
    <t>Call Closing Date</t>
  </si>
  <si>
    <t>Project Name/acronym</t>
  </si>
  <si>
    <t>Other Direct Costs</t>
  </si>
  <si>
    <t>Travel</t>
  </si>
  <si>
    <t>Sub total: other direct costs</t>
  </si>
  <si>
    <t>Equipment</t>
  </si>
  <si>
    <t>Audit costs</t>
  </si>
  <si>
    <t>Direct costs of sub-contracting</t>
  </si>
  <si>
    <t>Direct costs of providing financial support to third parties</t>
  </si>
  <si>
    <t>Costs of in-kind contributions not used in beneficiary's premises</t>
  </si>
  <si>
    <t>Consumables</t>
  </si>
  <si>
    <t>Other goods and services</t>
  </si>
  <si>
    <t>TOTAL NON-PERSONNEL BUDGET</t>
  </si>
  <si>
    <t xml:space="preserve">Personnel </t>
  </si>
  <si>
    <t>Year 1</t>
  </si>
  <si>
    <t>Year 2</t>
  </si>
  <si>
    <t>Year 3</t>
  </si>
  <si>
    <t>Year 4</t>
  </si>
  <si>
    <t>Year 5</t>
  </si>
  <si>
    <t>Total</t>
  </si>
  <si>
    <t xml:space="preserve">Sub-total: </t>
  </si>
  <si>
    <t>Sub-total: Personnel 1+2</t>
  </si>
  <si>
    <t>Research and Innovation Costs</t>
  </si>
  <si>
    <t>Time Allocation</t>
  </si>
  <si>
    <t>Costs</t>
  </si>
  <si>
    <t>Contract Staff</t>
  </si>
  <si>
    <t xml:space="preserve"> No. of days</t>
  </si>
  <si>
    <t xml:space="preserve">Management Costs </t>
  </si>
  <si>
    <t>Person months</t>
  </si>
  <si>
    <t>Country</t>
  </si>
  <si>
    <t>(A) 
Direct Personnel Costs (€)</t>
  </si>
  <si>
    <r>
      <t>Personnel costs</t>
    </r>
    <r>
      <rPr>
        <b/>
        <sz val="11"/>
        <color indexed="10"/>
        <rFont val="Calibri"/>
        <family val="2"/>
      </rPr>
      <t xml:space="preserve"> (100% costs of all activities below)</t>
    </r>
  </si>
  <si>
    <t>Dublin City University</t>
  </si>
  <si>
    <t>Step 3 - Determine Management personnel Costs: Include provision for management and administrative activities associated with the project, per year. The costs will then display in the Costs section to the right.</t>
  </si>
  <si>
    <t>Annual salaries of core staff, per year</t>
  </si>
  <si>
    <t>Core DCU staff time contributed to the project, per year</t>
  </si>
  <si>
    <t>Core DCU staff time: PI</t>
  </si>
  <si>
    <t>Totals</t>
  </si>
  <si>
    <t>Subcontracting/Third Party Contribution (where relevant)</t>
  </si>
  <si>
    <t>Sub total: subcontracting</t>
  </si>
  <si>
    <t>E.g. Post Doctoral Researcher (Level 2 point 4)</t>
  </si>
  <si>
    <t>Project Duration (months)</t>
  </si>
  <si>
    <t>E.g. Prof Bloggs (see note)</t>
  </si>
  <si>
    <t>E.g. Technician support (see note)</t>
  </si>
  <si>
    <t>E.g. Research Fellow Level 3 (point 2)</t>
  </si>
  <si>
    <t>Step 2 - Determine Research Personnel Costs: Input the number of person months per year for each contract individual working on the research (and number of days contribution for core staff). The costs will then display in the Costs section to the right.</t>
  </si>
  <si>
    <t>H2020 Partner budget template - please input figures into the white cells only, as directed below. The embedded formulae will then calculate your costings.</t>
  </si>
  <si>
    <t>E.g. PhD (18k stipend, 5% increases to yearly fee)</t>
  </si>
  <si>
    <t>Call Identifier</t>
  </si>
  <si>
    <t>DCU Audit Required</t>
  </si>
  <si>
    <t>DCU: Total Direct EU costs</t>
  </si>
  <si>
    <t>E.g. DCU administrative support (via STEP Platform)</t>
  </si>
  <si>
    <t>Step 1 - Input full salary costs for each member of staff working on the project, per year. For contract staff, add PRSI and Pension. For staff paid via the core budget, just add PRSI. You can use the IUA salary scales for this (for links to the IUA scales please see Tab 5)</t>
  </si>
  <si>
    <r>
      <rPr>
        <b/>
        <sz val="11"/>
        <color indexed="10"/>
        <rFont val="Calibri"/>
        <family val="2"/>
      </rPr>
      <t xml:space="preserve">DCU Core staff pay scales </t>
    </r>
    <r>
      <rPr>
        <b/>
        <sz val="11"/>
        <color indexed="8"/>
        <rFont val="Calibri"/>
        <family val="2"/>
      </rPr>
      <t>are available here: https://www4.dcu.ie//finance/payroll/payscales.shtml</t>
    </r>
  </si>
  <si>
    <r>
      <rPr>
        <b/>
        <sz val="11"/>
        <color indexed="10"/>
        <rFont val="Calibri"/>
        <family val="2"/>
      </rPr>
      <t xml:space="preserve">IUA Researcher Salary scales </t>
    </r>
    <r>
      <rPr>
        <b/>
        <sz val="11"/>
        <color indexed="8"/>
        <rFont val="Calibri"/>
        <family val="2"/>
      </rPr>
      <t xml:space="preserve">are available here: https://www.iua.ie/research-innovation/researcher-salary-scales/ </t>
    </r>
  </si>
  <si>
    <t>Control Total</t>
  </si>
  <si>
    <t>Personal costs analysis</t>
  </si>
  <si>
    <t>Variance</t>
  </si>
  <si>
    <t>Audit Cost</t>
  </si>
  <si>
    <t xml:space="preserve"> </t>
  </si>
  <si>
    <t xml:space="preserve">Complete  areas shaded  in light green only </t>
  </si>
  <si>
    <t>EU H2020  Other Direct Costs</t>
  </si>
  <si>
    <t xml:space="preserve">VAT </t>
  </si>
  <si>
    <t>Funder</t>
  </si>
  <si>
    <t>WP1</t>
  </si>
  <si>
    <t>WP2</t>
  </si>
  <si>
    <t>WP3</t>
  </si>
  <si>
    <t>WP4</t>
  </si>
  <si>
    <t>WP5</t>
  </si>
  <si>
    <t>WP6</t>
  </si>
  <si>
    <t>WP7</t>
  </si>
  <si>
    <t>WP8</t>
  </si>
  <si>
    <t>WP9</t>
  </si>
  <si>
    <t>WP10</t>
  </si>
  <si>
    <t>Estimated  Start date</t>
  </si>
  <si>
    <t>Estimated  End Date</t>
  </si>
  <si>
    <t>Detailed analysis</t>
  </si>
  <si>
    <t>Total PM's</t>
  </si>
  <si>
    <t>WP11</t>
  </si>
  <si>
    <t>WP12</t>
  </si>
  <si>
    <t>WP13</t>
  </si>
  <si>
    <t>WP14</t>
  </si>
  <si>
    <t>WP15</t>
  </si>
  <si>
    <t xml:space="preserve">ENTER BASIC APPLICATION  DETAILS  </t>
  </si>
  <si>
    <t>NET</t>
  </si>
  <si>
    <t>TOTAL</t>
  </si>
  <si>
    <t>DATE</t>
  </si>
  <si>
    <t>SUB CONTRACTS</t>
  </si>
  <si>
    <t>EQUIPMENT</t>
  </si>
  <si>
    <t xml:space="preserve">OTHER COSTS  </t>
  </si>
  <si>
    <t>EQUIPMENT BUDGET FULL COST CLAIM</t>
  </si>
  <si>
    <t xml:space="preserve">Horizon Europe </t>
  </si>
  <si>
    <t>(C)
Purchase Costs  (€)</t>
  </si>
  <si>
    <t>C1 . Travel &amp; Subsistence (€)</t>
  </si>
  <si>
    <t>C2. Equipment (€)</t>
  </si>
  <si>
    <t>(D) 
Other  Cost categories(€)</t>
  </si>
  <si>
    <t>(a1)</t>
  </si>
  <si>
    <t xml:space="preserve">(b)  
</t>
  </si>
  <si>
    <t>(u)</t>
  </si>
  <si>
    <t>h= (a1) + (b)+(c1)+(c2)+(c3)+(d)+€</t>
  </si>
  <si>
    <t>Funding Rate</t>
  </si>
  <si>
    <t>Estimated Expenditure</t>
  </si>
  <si>
    <t>Estimated Eligible Costs</t>
  </si>
  <si>
    <t>Maximum EU  Contribution to eligible Costs</t>
  </si>
  <si>
    <t>(i)=(u) * (h)</t>
  </si>
  <si>
    <t>Requested EU contribution to Eligible Costs/ € (Requested Grant amount)</t>
  </si>
  <si>
    <t>Eu Contribution to Eligible Costs</t>
  </si>
  <si>
    <t>Revenues</t>
  </si>
  <si>
    <t>(o)</t>
  </si>
  <si>
    <t>Other sources of Financing</t>
  </si>
  <si>
    <t>Income generated by the action</t>
  </si>
  <si>
    <t>Financial Contributions                                                                                                                                                                                 (q)</t>
  </si>
  <si>
    <t>Total Estimated Income</t>
  </si>
  <si>
    <t>Own Resources                                             (r)</t>
  </si>
  <si>
    <t>Estimated Income</t>
  </si>
  <si>
    <t xml:space="preserve">  s=(n)+(o)+(p)+(q)+®</t>
  </si>
  <si>
    <t xml:space="preserve">(F) 
Total Eligible costs (€) 
</t>
  </si>
  <si>
    <t>Travel &amp; Subsistence</t>
  </si>
  <si>
    <t>D1</t>
  </si>
  <si>
    <t>D2</t>
  </si>
  <si>
    <t>D3</t>
  </si>
  <si>
    <t>D4</t>
  </si>
  <si>
    <t>D5</t>
  </si>
  <si>
    <t>D6</t>
  </si>
  <si>
    <t>D7</t>
  </si>
  <si>
    <t>D8</t>
  </si>
  <si>
    <t>D9</t>
  </si>
  <si>
    <t>D10</t>
  </si>
  <si>
    <t>D11</t>
  </si>
  <si>
    <t>E=25% (a1) +(c1)+(c2)+(c3)+(d7)</t>
  </si>
  <si>
    <t>(E) 
Indirect costs (€) 
=0.25(A)+(c1)+(c2)+(c3)+(d7)</t>
  </si>
  <si>
    <t xml:space="preserve">Coordinator </t>
  </si>
  <si>
    <t>No of Partners</t>
  </si>
  <si>
    <t>DCU</t>
  </si>
  <si>
    <t>Partner no</t>
  </si>
  <si>
    <t>Instiution Name</t>
  </si>
  <si>
    <t>All Partners Summary Budget Totals</t>
  </si>
  <si>
    <t xml:space="preserve">Summary Budget for Each Partner </t>
  </si>
  <si>
    <t xml:space="preserve"> Partner no 1 details autopopulate from Form A Summary Tab, other partner details must be entered manaually</t>
  </si>
  <si>
    <t xml:space="preserve">CORDINATOR'S SUMMARY - HORIZON EUROPE BUDGET TEMPLATE </t>
  </si>
  <si>
    <t>D1.  Financial support to third parties (Actual costs)</t>
  </si>
  <si>
    <t>D2. Internally invoiced goods &amp; services (Unit costs - Usual Accounting Practices)</t>
  </si>
  <si>
    <t>D3. Transnational access to research infrastructure (Unit costs)</t>
  </si>
  <si>
    <t>D4. Virtual access to research infrastructure (Unit costs)</t>
  </si>
  <si>
    <t>D5. PCP/PPI procurement costs (Actual costs)</t>
  </si>
  <si>
    <t>D6. European Partnership cofund additional coordinating and networking costs (Unit costs)</t>
  </si>
  <si>
    <t>D7. Europen Cofund staff mobilty costs (Unit costs)</t>
  </si>
  <si>
    <t>D8. ERC Additional Funding (Actual costs)</t>
  </si>
  <si>
    <t>D9. ERC additional funding (subcontracting &amp; internal Invoices) (Actual costs)</t>
  </si>
  <si>
    <t xml:space="preserve">D10. EIC portfolio activities </t>
  </si>
  <si>
    <t>D11. EIC pre-transition activities</t>
  </si>
  <si>
    <t>(B) 
Subcontracting Costs (€)</t>
  </si>
  <si>
    <t>C3. Other Goods, Works &amp; Services (€)</t>
  </si>
  <si>
    <t>D.X ( specific cost category) (€)</t>
  </si>
  <si>
    <t>Overhead Rate</t>
  </si>
  <si>
    <t>Year  3</t>
  </si>
  <si>
    <t>PM</t>
  </si>
  <si>
    <t xml:space="preserve">DIRECT STAFF </t>
  </si>
  <si>
    <t>TRAVEL BUDGET</t>
  </si>
  <si>
    <t>Direct Staff</t>
  </si>
  <si>
    <t>TOTAL COST</t>
  </si>
  <si>
    <t>EQUIPMENT- DEPRECIATION COST ONLY (EU)</t>
  </si>
  <si>
    <t xml:space="preserve">Autofills FORM A </t>
  </si>
  <si>
    <t>DIRECT STAFF BUDGET CALCULATION</t>
  </si>
  <si>
    <t>TOTAL BUDGET</t>
  </si>
  <si>
    <t xml:space="preserve">Provision for inflation  </t>
  </si>
  <si>
    <t>EU Horizon Budget Template</t>
  </si>
  <si>
    <t>Autofills Form A</t>
  </si>
  <si>
    <t xml:space="preserve">Autofills Form A </t>
  </si>
  <si>
    <t>DETAILS</t>
  </si>
  <si>
    <t>SUMMARY</t>
  </si>
  <si>
    <t>D7. European Cofund staff mobilty costs (Unit costs)</t>
  </si>
  <si>
    <t>COST</t>
  </si>
  <si>
    <t>DEPRECIATION</t>
  </si>
  <si>
    <t>CLAIM</t>
  </si>
  <si>
    <t>EQUIPMENT TOTAL</t>
  </si>
  <si>
    <t>Reason/Location</t>
  </si>
  <si>
    <t>TOTALS</t>
  </si>
  <si>
    <t>Date</t>
  </si>
  <si>
    <t>DIRECT STAFF</t>
  </si>
  <si>
    <t>TOTAL PERSON MONTHS</t>
  </si>
  <si>
    <t>STAFF NAME/ROLE</t>
  </si>
  <si>
    <t>PI &amp; ADMIN  INPUT TIME (DAYS)</t>
  </si>
  <si>
    <t>DEPRECIATION  TOTAL</t>
  </si>
  <si>
    <t>Meeting  1</t>
  </si>
  <si>
    <t>Meeting  2</t>
  </si>
  <si>
    <t>Meeting  3</t>
  </si>
  <si>
    <t>Meeting  4</t>
  </si>
  <si>
    <t>Meeting  5</t>
  </si>
  <si>
    <t>Meeting  6</t>
  </si>
  <si>
    <t>Meeting  7</t>
  </si>
  <si>
    <t>Meeting  8</t>
  </si>
  <si>
    <t>PI &amp; Admin</t>
  </si>
  <si>
    <t>PI &amp; ADMIN STAFF</t>
  </si>
  <si>
    <t>Personnel Name and Total PM's auto populates from Personnel Costs worksheet. Yellow shading in Control total indicated an error in your PM analysis.</t>
  </si>
  <si>
    <t>Enter Annual Cost</t>
  </si>
  <si>
    <t>Enter No. of Days ( Max 215 per year)</t>
  </si>
  <si>
    <t>Days</t>
  </si>
  <si>
    <t>SUBCONTRACTING BUDGET</t>
  </si>
  <si>
    <r>
      <t xml:space="preserve">PERSON MONTHS (PM's) </t>
    </r>
    <r>
      <rPr>
        <b/>
        <sz val="10"/>
        <color theme="0"/>
        <rFont val="Calibri"/>
        <family val="2"/>
        <scheme val="minor"/>
      </rPr>
      <t xml:space="preserve">Analysis by Work Package if required </t>
    </r>
  </si>
  <si>
    <t>OTHER GOODS, WORKS &amp; SERVICES BUDGET</t>
  </si>
  <si>
    <t>INDIRECT STAFF BUDGET CALCULATION</t>
  </si>
  <si>
    <t>Enter Months</t>
  </si>
  <si>
    <t xml:space="preserve">                                         Enter Annual Cost</t>
  </si>
  <si>
    <t>Months</t>
  </si>
  <si>
    <t>Include Audit cost if total costs including overheads &gt; €430,000</t>
  </si>
  <si>
    <t>Personnel - Direct Staff</t>
  </si>
  <si>
    <t xml:space="preserve">Personnel - PI &amp; Admin Input Time </t>
  </si>
  <si>
    <t>Subcontracting Costs</t>
  </si>
  <si>
    <t>Equipment Budget Full Cost Claim</t>
  </si>
  <si>
    <t>Equipment Depreciation Cost Only</t>
  </si>
  <si>
    <t>Other Good Works &amp; Services</t>
  </si>
  <si>
    <t>SUMMARY OF SPECIFIC COST CATEGORIES</t>
  </si>
  <si>
    <t>Specific Cost Categories</t>
  </si>
  <si>
    <t>(C1)              Travel &amp; Subsistence (€)</t>
  </si>
  <si>
    <t>(A) Direct Personnel Costs</t>
  </si>
  <si>
    <t>(C1) Travel &amp; Subsistence</t>
  </si>
  <si>
    <t>(C2) Equipment</t>
  </si>
  <si>
    <t>(C3) Other Goods, Works &amp; Services</t>
  </si>
  <si>
    <t>(D8) ERC Additional Funding (Actual costs)</t>
  </si>
  <si>
    <t>(B) 
Subcontracting Costs               (€)</t>
  </si>
  <si>
    <t>(C2)        Equipment     (€)</t>
  </si>
  <si>
    <t>(D)            Specific Cost Category    (€)</t>
  </si>
  <si>
    <t xml:space="preserve">(F) 
Total Eligible costs               (€) 
</t>
  </si>
  <si>
    <t>Maximum EU  Contribution to eligible Costs   (€)</t>
  </si>
  <si>
    <t>Requested EU contribution to Eligible Costs         (€)</t>
  </si>
  <si>
    <t>Income generated by the action    (€)</t>
  </si>
  <si>
    <t xml:space="preserve">(Q)      Financial Contributions                                                   (€)                                                                                                                              </t>
  </si>
  <si>
    <t>Total Estimated Income             (€)</t>
  </si>
  <si>
    <t xml:space="preserve">(E) 
Indirect costs*          (€) 
</t>
  </si>
  <si>
    <t>* Indirect costs are calculated as 25% of the following categories:</t>
  </si>
  <si>
    <t>(C1)              Travel &amp; Subsistence** (€)</t>
  </si>
  <si>
    <t>(C2)        Equipment**     (€)</t>
  </si>
  <si>
    <t>(C3)            Other Goods, Works &amp; Services**       (€)</t>
  </si>
  <si>
    <t>If greater than 15%, budgeted spend on these categories must be explained further.</t>
  </si>
  <si>
    <t>BUDGET TOTAL</t>
  </si>
  <si>
    <t>TOTAL CONSOLIDATED PERSON MONTHS</t>
  </si>
  <si>
    <t>PARTNER NAME</t>
  </si>
  <si>
    <t>PARTNER NO</t>
  </si>
  <si>
    <t>Coordinators EU Horizon Budget Template</t>
  </si>
  <si>
    <t>(C3)            Other Goods, Works &amp; Services        (€)</t>
  </si>
  <si>
    <t xml:space="preserve">(E) 
Indirect costs          (€) 
</t>
  </si>
  <si>
    <t>COORDINATORS BUDGET TOTAL</t>
  </si>
  <si>
    <t>**Check if other direct costs are greater than 15% of personnel costs, i.e. (C1+C2+C3)/A1 &gt; 15% :</t>
  </si>
  <si>
    <r>
      <t xml:space="preserve">COORDINATORS PERSON MONTHS (PM's) </t>
    </r>
    <r>
      <rPr>
        <b/>
        <sz val="10"/>
        <color theme="0"/>
        <rFont val="Calibri"/>
        <family val="2"/>
        <scheme val="minor"/>
      </rPr>
      <t xml:space="preserve">Analysis by Work Package if required </t>
    </r>
  </si>
  <si>
    <t xml:space="preserve">(R)         Own Resources                           (€)                  </t>
  </si>
  <si>
    <t>(R)         Own Resources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</si>
</sst>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quot;€&quot;#,##0"/>
    <numFmt numFmtId="7" formatCode="&quot;€&quot;#,##0.00;\-&quot;€&quot;#,##0.00"/>
    <numFmt numFmtId="42" formatCode="_-&quot;€&quot;* #,##0_-;\-&quot;€&quot;* #,##0_-;_-&quot;€&quot;* &quot;-&quot;_-;_-@_-"/>
    <numFmt numFmtId="43" formatCode="_-* #,##0.00_-;\-* #,##0.00_-;_-* &quot;-&quot;??_-;_-@_-"/>
    <numFmt numFmtId="164" formatCode="_-* #,##0_-;\-* #,##0_-;_-* &quot;-&quot;??_-;_-@_-"/>
    <numFmt numFmtId="165" formatCode="&quot;€&quot;#,##0.00"/>
    <numFmt numFmtId="166" formatCode="#,##0_ ;\-#,##0\ "/>
  </numFmts>
  <fonts count="54" x14ac:knownFonts="1">
    <font>
      <sz val="11"/>
      <color theme="1"/>
      <name val="Calibri"/>
      <family val="2"/>
      <scheme val="minor"/>
    </font>
    <font>
      <b/>
      <sz val="11"/>
      <color indexed="8"/>
      <name val="Calibri"/>
      <family val="2"/>
    </font>
    <font>
      <sz val="10"/>
      <name val="Arial"/>
      <family val="2"/>
    </font>
    <font>
      <b/>
      <sz val="11"/>
      <color indexed="10"/>
      <name val="Calibri"/>
      <family val="2"/>
    </font>
    <font>
      <sz val="10"/>
      <name val="Arial"/>
      <family val="2"/>
    </font>
    <font>
      <b/>
      <sz val="9"/>
      <color indexed="81"/>
      <name val="Tahoma"/>
      <family val="2"/>
    </font>
    <font>
      <sz val="9"/>
      <color indexed="81"/>
      <name val="Tahoma"/>
      <family val="2"/>
    </font>
    <font>
      <sz val="10"/>
      <name val="Arial"/>
      <family val="2"/>
    </font>
    <font>
      <sz val="11"/>
      <color theme="1"/>
      <name val="Calibri"/>
      <family val="2"/>
      <scheme val="minor"/>
    </font>
    <font>
      <sz val="11"/>
      <color rgb="FF3F3F76"/>
      <name val="Calibri"/>
      <family val="2"/>
      <scheme val="minor"/>
    </font>
    <font>
      <sz val="11"/>
      <color theme="0"/>
      <name val="Calibri"/>
      <family val="2"/>
      <scheme val="minor"/>
    </font>
    <font>
      <sz val="11"/>
      <color rgb="FF006100"/>
      <name val="Calibri"/>
      <family val="2"/>
      <scheme val="minor"/>
    </font>
    <font>
      <b/>
      <sz val="11"/>
      <color theme="1"/>
      <name val="Calibri"/>
      <family val="2"/>
      <scheme val="minor"/>
    </font>
    <font>
      <b/>
      <i/>
      <sz val="10"/>
      <name val="Calibri"/>
      <family val="2"/>
      <scheme val="minor"/>
    </font>
    <font>
      <b/>
      <sz val="9"/>
      <name val="Calibri"/>
      <family val="2"/>
      <scheme val="minor"/>
    </font>
    <font>
      <sz val="10"/>
      <name val="Calibri"/>
      <family val="2"/>
      <scheme val="minor"/>
    </font>
    <font>
      <b/>
      <sz val="10"/>
      <name val="Calibri"/>
      <family val="2"/>
      <scheme val="minor"/>
    </font>
    <font>
      <sz val="10"/>
      <color rgb="FFFF0000"/>
      <name val="Calibri"/>
      <family val="2"/>
      <scheme val="minor"/>
    </font>
    <font>
      <i/>
      <sz val="10"/>
      <name val="Calibri"/>
      <family val="2"/>
      <scheme val="minor"/>
    </font>
    <font>
      <b/>
      <sz val="11"/>
      <name val="Calibri"/>
      <family val="2"/>
      <scheme val="minor"/>
    </font>
    <font>
      <sz val="11"/>
      <name val="Calibri"/>
      <family val="2"/>
      <scheme val="minor"/>
    </font>
    <font>
      <sz val="11"/>
      <color rgb="FF9C6500"/>
      <name val="Calibri"/>
      <family val="2"/>
      <scheme val="minor"/>
    </font>
    <font>
      <sz val="11"/>
      <color rgb="FFFF0000"/>
      <name val="Calibri"/>
      <family val="2"/>
      <scheme val="minor"/>
    </font>
    <font>
      <b/>
      <sz val="14"/>
      <name val="Calibri"/>
      <family val="2"/>
      <scheme val="minor"/>
    </font>
    <font>
      <b/>
      <sz val="11"/>
      <color indexed="10"/>
      <name val="Calibri"/>
      <family val="2"/>
      <scheme val="minor"/>
    </font>
    <font>
      <sz val="36"/>
      <name val="Calibri"/>
      <family val="2"/>
      <scheme val="minor"/>
    </font>
    <font>
      <b/>
      <sz val="12"/>
      <name val="Calibri"/>
      <family val="2"/>
      <scheme val="minor"/>
    </font>
    <font>
      <b/>
      <sz val="14"/>
      <color theme="1"/>
      <name val="Calibri"/>
      <family val="2"/>
      <scheme val="minor"/>
    </font>
    <font>
      <sz val="72"/>
      <name val="Calibri"/>
      <family val="2"/>
      <scheme val="minor"/>
    </font>
    <font>
      <b/>
      <sz val="14"/>
      <color theme="0"/>
      <name val="Calibri"/>
      <family val="2"/>
      <scheme val="minor"/>
    </font>
    <font>
      <b/>
      <sz val="20"/>
      <name val="Calibri"/>
      <family val="2"/>
      <scheme val="minor"/>
    </font>
    <font>
      <sz val="24"/>
      <color theme="1"/>
      <name val="Calibri"/>
      <family val="2"/>
      <scheme val="minor"/>
    </font>
    <font>
      <b/>
      <sz val="18"/>
      <color theme="1"/>
      <name val="Calibri"/>
      <family val="2"/>
      <scheme val="minor"/>
    </font>
    <font>
      <b/>
      <sz val="16"/>
      <name val="Calibri"/>
      <family val="2"/>
      <scheme val="minor"/>
    </font>
    <font>
      <b/>
      <sz val="22"/>
      <color theme="1"/>
      <name val="Calibri"/>
      <family val="2"/>
      <scheme val="minor"/>
    </font>
    <font>
      <sz val="16"/>
      <color theme="1"/>
      <name val="Calibri"/>
      <family val="2"/>
      <scheme val="minor"/>
    </font>
    <font>
      <b/>
      <sz val="20"/>
      <color theme="1"/>
      <name val="Calibri"/>
      <family val="2"/>
      <scheme val="minor"/>
    </font>
    <font>
      <b/>
      <sz val="48"/>
      <color theme="0"/>
      <name val="Calibri"/>
      <family val="2"/>
      <scheme val="minor"/>
    </font>
    <font>
      <b/>
      <sz val="12"/>
      <color theme="0"/>
      <name val="Calibri"/>
      <family val="2"/>
      <scheme val="minor"/>
    </font>
    <font>
      <b/>
      <sz val="28"/>
      <color theme="0"/>
      <name val="Calibri"/>
      <family val="2"/>
      <scheme val="minor"/>
    </font>
    <font>
      <b/>
      <sz val="16"/>
      <color theme="1"/>
      <name val="Calibri"/>
      <family val="2"/>
      <scheme val="minor"/>
    </font>
    <font>
      <b/>
      <sz val="12"/>
      <color theme="1"/>
      <name val="Calibri"/>
      <family val="2"/>
      <scheme val="minor"/>
    </font>
    <font>
      <sz val="12"/>
      <color rgb="FF222222"/>
      <name val="Arial"/>
      <family val="2"/>
    </font>
    <font>
      <b/>
      <sz val="18"/>
      <color theme="0"/>
      <name val="Calibri"/>
      <family val="2"/>
      <scheme val="minor"/>
    </font>
    <font>
      <sz val="14"/>
      <name val="Calibri"/>
      <family val="2"/>
      <scheme val="minor"/>
    </font>
    <font>
      <b/>
      <i/>
      <sz val="18"/>
      <color theme="1"/>
      <name val="Calibri"/>
      <family val="2"/>
      <scheme val="minor"/>
    </font>
    <font>
      <b/>
      <sz val="16"/>
      <color theme="0"/>
      <name val="Calibri"/>
      <family val="2"/>
      <scheme val="minor"/>
    </font>
    <font>
      <b/>
      <sz val="24"/>
      <color theme="1"/>
      <name val="Calibri"/>
      <family val="2"/>
      <scheme val="minor"/>
    </font>
    <font>
      <sz val="14"/>
      <color theme="1"/>
      <name val="Calibri"/>
      <family val="2"/>
      <scheme val="minor"/>
    </font>
    <font>
      <sz val="12"/>
      <name val="Calibri"/>
      <family val="2"/>
      <scheme val="minor"/>
    </font>
    <font>
      <sz val="12"/>
      <color theme="1"/>
      <name val="Calibri"/>
      <family val="2"/>
      <scheme val="minor"/>
    </font>
    <font>
      <i/>
      <sz val="12"/>
      <name val="Calibri"/>
      <family val="2"/>
      <scheme val="minor"/>
    </font>
    <font>
      <b/>
      <sz val="10"/>
      <color theme="0"/>
      <name val="Calibri"/>
      <family val="2"/>
      <scheme val="minor"/>
    </font>
    <font>
      <b/>
      <sz val="11"/>
      <color theme="0"/>
      <name val="Calibri"/>
      <family val="2"/>
      <scheme val="minor"/>
    </font>
  </fonts>
  <fills count="32">
    <fill>
      <patternFill patternType="none"/>
    </fill>
    <fill>
      <patternFill patternType="gray125"/>
    </fill>
    <fill>
      <patternFill patternType="solid">
        <fgColor rgb="FFFFCC99"/>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6"/>
      </patternFill>
    </fill>
    <fill>
      <patternFill patternType="solid">
        <fgColor theme="6" tint="0.59999389629810485"/>
        <bgColor indexed="65"/>
      </patternFill>
    </fill>
    <fill>
      <patternFill patternType="solid">
        <fgColor theme="7"/>
      </patternFill>
    </fill>
    <fill>
      <patternFill patternType="solid">
        <fgColor rgb="FFC6EFCE"/>
      </patternFill>
    </fill>
    <fill>
      <patternFill patternType="solid">
        <fgColor theme="9" tint="0.59999389629810485"/>
        <bgColor indexed="65"/>
      </patternFill>
    </fill>
    <fill>
      <patternFill patternType="solid">
        <fgColor theme="4" tint="0.59999389629810485"/>
        <bgColor indexed="64"/>
      </patternFill>
    </fill>
    <fill>
      <patternFill patternType="solid">
        <fgColor theme="0" tint="-0.499984740745262"/>
        <bgColor indexed="64"/>
      </patternFill>
    </fill>
    <fill>
      <patternFill patternType="solid">
        <fgColor theme="6" tint="0.59999389629810485"/>
        <bgColor indexed="64"/>
      </patternFill>
    </fill>
    <fill>
      <patternFill patternType="solid">
        <fgColor theme="0"/>
        <bgColor indexed="64"/>
      </patternFill>
    </fill>
    <fill>
      <patternFill patternType="solid">
        <fgColor theme="9"/>
        <bgColor indexed="64"/>
      </patternFill>
    </fill>
    <fill>
      <patternFill patternType="solid">
        <fgColor theme="0" tint="-0.249977111117893"/>
        <bgColor indexed="64"/>
      </patternFill>
    </fill>
    <fill>
      <patternFill patternType="solid">
        <fgColor theme="6"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0000"/>
        <bgColor indexed="64"/>
      </patternFill>
    </fill>
    <fill>
      <patternFill patternType="solid">
        <fgColor rgb="FF00B050"/>
        <bgColor indexed="64"/>
      </patternFill>
    </fill>
    <fill>
      <patternFill patternType="solid">
        <fgColor rgb="FF92D050"/>
        <bgColor indexed="64"/>
      </patternFill>
    </fill>
    <fill>
      <gradientFill degree="270">
        <stop position="0">
          <color theme="0"/>
        </stop>
        <stop position="1">
          <color theme="4"/>
        </stop>
      </gradientFill>
    </fill>
    <fill>
      <patternFill patternType="solid">
        <fgColor theme="0" tint="-4.9989318521683403E-2"/>
        <bgColor indexed="64"/>
      </patternFill>
    </fill>
    <fill>
      <patternFill patternType="solid">
        <fgColor theme="3"/>
        <bgColor indexed="64"/>
      </patternFill>
    </fill>
    <fill>
      <patternFill patternType="solid">
        <fgColor rgb="FFFFC000"/>
        <bgColor indexed="64"/>
      </patternFill>
    </fill>
    <fill>
      <patternFill patternType="solid">
        <fgColor theme="2"/>
        <bgColor indexed="64"/>
      </patternFill>
    </fill>
    <fill>
      <patternFill patternType="solid">
        <fgColor theme="1"/>
        <bgColor indexed="64"/>
      </patternFill>
    </fill>
    <fill>
      <patternFill patternType="solid">
        <fgColor theme="3" tint="0.39997558519241921"/>
        <bgColor indexed="64"/>
      </patternFill>
    </fill>
    <fill>
      <patternFill patternType="solid">
        <fgColor theme="4"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indexed="64"/>
      </left>
      <right/>
      <top/>
      <bottom style="thin">
        <color indexed="64"/>
      </bottom>
      <diagonal/>
    </border>
    <border>
      <left style="medium">
        <color auto="1"/>
      </left>
      <right style="medium">
        <color auto="1"/>
      </right>
      <top style="medium">
        <color auto="1"/>
      </top>
      <bottom style="medium">
        <color auto="1"/>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double">
        <color indexed="64"/>
      </bottom>
      <diagonal/>
    </border>
    <border>
      <left style="medium">
        <color auto="1"/>
      </left>
      <right style="medium">
        <color auto="1"/>
      </right>
      <top/>
      <bottom style="medium">
        <color auto="1"/>
      </bottom>
      <diagonal/>
    </border>
    <border>
      <left style="thick">
        <color indexed="64"/>
      </left>
      <right/>
      <top/>
      <bottom/>
      <diagonal/>
    </border>
    <border>
      <left/>
      <right style="thick">
        <color indexed="64"/>
      </right>
      <top/>
      <bottom/>
      <diagonal/>
    </border>
    <border>
      <left/>
      <right style="thick">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medium">
        <color auto="1"/>
      </left>
      <right/>
      <top style="medium">
        <color auto="1"/>
      </top>
      <bottom/>
      <diagonal/>
    </border>
    <border>
      <left style="medium">
        <color indexed="64"/>
      </left>
      <right/>
      <top/>
      <bottom style="thin">
        <color indexed="64"/>
      </bottom>
      <diagonal/>
    </border>
    <border>
      <left style="thin">
        <color indexed="64"/>
      </left>
      <right style="medium">
        <color auto="1"/>
      </right>
      <top style="thin">
        <color indexed="64"/>
      </top>
      <bottom style="double">
        <color indexed="64"/>
      </bottom>
      <diagonal/>
    </border>
    <border>
      <left style="thin">
        <color theme="0"/>
      </left>
      <right/>
      <top style="thin">
        <color theme="0"/>
      </top>
      <bottom style="thin">
        <color theme="0"/>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diagonal/>
    </border>
  </borders>
  <cellStyleXfs count="24">
    <xf numFmtId="0" fontId="0" fillId="0" borderId="0"/>
    <xf numFmtId="0" fontId="8" fillId="4"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10" fillId="5" borderId="0" applyNumberFormat="0" applyBorder="0" applyAlignment="0" applyProtection="0"/>
    <xf numFmtId="0" fontId="10" fillId="3"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43" fontId="8" fillId="0" borderId="0" applyFont="0" applyFill="0" applyBorder="0" applyAlignment="0" applyProtection="0"/>
    <xf numFmtId="43" fontId="2" fillId="0" borderId="0" applyFont="0" applyFill="0" applyBorder="0" applyAlignment="0" applyProtection="0"/>
    <xf numFmtId="0" fontId="11" fillId="10" borderId="0" applyNumberFormat="0" applyBorder="0" applyAlignment="0" applyProtection="0"/>
    <xf numFmtId="0" fontId="9" fillId="2" borderId="19" applyNumberFormat="0" applyAlignment="0" applyProtection="0"/>
    <xf numFmtId="0" fontId="2" fillId="0" borderId="0"/>
    <xf numFmtId="0" fontId="4" fillId="0" borderId="0"/>
    <xf numFmtId="0" fontId="2" fillId="0" borderId="0"/>
    <xf numFmtId="0" fontId="2" fillId="0" borderId="0"/>
    <xf numFmtId="0" fontId="7" fillId="0" borderId="0"/>
    <xf numFmtId="9" fontId="2" fillId="0" borderId="0" applyFont="0" applyFill="0" applyBorder="0" applyAlignment="0" applyProtection="0"/>
    <xf numFmtId="0" fontId="8" fillId="0" borderId="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0" fontId="2" fillId="0" borderId="0"/>
  </cellStyleXfs>
  <cellXfs count="374">
    <xf numFmtId="0" fontId="0" fillId="0" borderId="0" xfId="0"/>
    <xf numFmtId="0" fontId="12" fillId="0" borderId="0" xfId="0" applyFont="1"/>
    <xf numFmtId="0" fontId="0" fillId="0" borderId="0" xfId="0" applyBorder="1"/>
    <xf numFmtId="0" fontId="10" fillId="3" borderId="1" xfId="5" applyFont="1" applyBorder="1" applyAlignment="1" applyProtection="1">
      <alignment horizontal="center"/>
      <protection locked="0"/>
    </xf>
    <xf numFmtId="0" fontId="13" fillId="12" borderId="1" xfId="13" applyFont="1" applyFill="1" applyBorder="1" applyProtection="1">
      <protection locked="0"/>
    </xf>
    <xf numFmtId="0" fontId="14" fillId="13" borderId="1" xfId="13" applyFont="1" applyFill="1" applyBorder="1" applyAlignment="1" applyProtection="1">
      <alignment horizontal="left"/>
      <protection locked="0"/>
    </xf>
    <xf numFmtId="0" fontId="15" fillId="14" borderId="1" xfId="13" applyFont="1" applyFill="1" applyBorder="1" applyAlignment="1" applyProtection="1">
      <alignment horizontal="left"/>
      <protection locked="0"/>
    </xf>
    <xf numFmtId="0" fontId="15" fillId="15" borderId="1" xfId="13" applyFont="1" applyFill="1" applyBorder="1" applyAlignment="1" applyProtection="1">
      <alignment horizontal="center"/>
      <protection locked="0"/>
    </xf>
    <xf numFmtId="0" fontId="13" fillId="16" borderId="1" xfId="13" applyFont="1" applyFill="1" applyBorder="1" applyProtection="1">
      <protection locked="0"/>
    </xf>
    <xf numFmtId="0" fontId="16" fillId="15" borderId="0" xfId="13" applyFont="1" applyFill="1" applyBorder="1" applyAlignment="1" applyProtection="1">
      <alignment horizontal="center"/>
      <protection locked="0"/>
    </xf>
    <xf numFmtId="0" fontId="16" fillId="15" borderId="1" xfId="13" applyFont="1" applyFill="1" applyBorder="1" applyAlignment="1" applyProtection="1">
      <alignment horizontal="center"/>
      <protection locked="0"/>
    </xf>
    <xf numFmtId="1" fontId="15" fillId="13" borderId="1" xfId="13" applyNumberFormat="1" applyFont="1" applyFill="1" applyBorder="1" applyAlignment="1" applyProtection="1">
      <alignment horizontal="center"/>
      <protection locked="0"/>
    </xf>
    <xf numFmtId="1" fontId="15" fillId="15" borderId="0" xfId="13" applyNumberFormat="1" applyFont="1" applyFill="1" applyBorder="1" applyAlignment="1" applyProtection="1">
      <alignment horizontal="center"/>
      <protection locked="0"/>
    </xf>
    <xf numFmtId="0" fontId="15" fillId="15" borderId="1" xfId="13" applyFont="1" applyFill="1" applyBorder="1" applyProtection="1">
      <protection locked="0"/>
    </xf>
    <xf numFmtId="164" fontId="15" fillId="15" borderId="1" xfId="9" applyNumberFormat="1" applyFont="1" applyFill="1" applyBorder="1" applyAlignment="1" applyProtection="1">
      <alignment horizontal="right"/>
      <protection locked="0"/>
    </xf>
    <xf numFmtId="1" fontId="15" fillId="15" borderId="0" xfId="13" applyNumberFormat="1" applyFont="1" applyFill="1" applyBorder="1" applyAlignment="1" applyProtection="1">
      <alignment horizontal="right"/>
      <protection locked="0"/>
    </xf>
    <xf numFmtId="164" fontId="17" fillId="15" borderId="1" xfId="9" applyNumberFormat="1" applyFont="1" applyFill="1" applyBorder="1" applyAlignment="1" applyProtection="1">
      <alignment horizontal="right"/>
      <protection locked="0"/>
    </xf>
    <xf numFmtId="1" fontId="16" fillId="15" borderId="0" xfId="13" applyNumberFormat="1" applyFont="1" applyFill="1" applyBorder="1" applyProtection="1">
      <protection locked="0"/>
    </xf>
    <xf numFmtId="0" fontId="16" fillId="13" borderId="1" xfId="13" applyFont="1" applyFill="1" applyBorder="1" applyAlignment="1" applyProtection="1">
      <alignment horizontal="center"/>
      <protection locked="0"/>
    </xf>
    <xf numFmtId="1" fontId="15" fillId="15" borderId="0" xfId="13" applyNumberFormat="1" applyFont="1" applyFill="1" applyBorder="1" applyProtection="1">
      <protection locked="0"/>
    </xf>
    <xf numFmtId="0" fontId="15" fillId="15" borderId="0" xfId="13" applyFont="1" applyFill="1" applyBorder="1" applyProtection="1">
      <protection locked="0"/>
    </xf>
    <xf numFmtId="1" fontId="15" fillId="0" borderId="0" xfId="13" applyNumberFormat="1" applyFont="1" applyFill="1" applyBorder="1" applyProtection="1">
      <protection locked="0"/>
    </xf>
    <xf numFmtId="0" fontId="16" fillId="15" borderId="0" xfId="13" applyFont="1" applyFill="1" applyBorder="1" applyProtection="1">
      <protection locked="0"/>
    </xf>
    <xf numFmtId="0" fontId="10" fillId="3" borderId="2" xfId="5" applyFont="1" applyBorder="1" applyAlignment="1" applyProtection="1">
      <alignment horizontal="center"/>
      <protection locked="0"/>
    </xf>
    <xf numFmtId="0" fontId="14" fillId="15" borderId="0" xfId="13" applyFont="1" applyFill="1" applyBorder="1" applyAlignment="1" applyProtection="1">
      <alignment horizontal="center"/>
      <protection locked="0"/>
    </xf>
    <xf numFmtId="1" fontId="15" fillId="15" borderId="1" xfId="13" applyNumberFormat="1" applyFont="1" applyFill="1" applyBorder="1" applyAlignment="1" applyProtection="1">
      <alignment horizontal="center"/>
      <protection locked="0"/>
    </xf>
    <xf numFmtId="0" fontId="15" fillId="15" borderId="0" xfId="13" applyFont="1" applyFill="1" applyBorder="1" applyAlignment="1" applyProtection="1">
      <alignment horizontal="center"/>
      <protection locked="0"/>
    </xf>
    <xf numFmtId="0" fontId="18" fillId="15" borderId="0" xfId="13" applyFont="1" applyFill="1" applyBorder="1" applyProtection="1">
      <protection locked="0"/>
    </xf>
    <xf numFmtId="0" fontId="10" fillId="3" borderId="4" xfId="5" applyBorder="1"/>
    <xf numFmtId="0" fontId="19" fillId="15" borderId="5" xfId="13" applyFont="1" applyFill="1" applyBorder="1" applyProtection="1">
      <protection locked="0"/>
    </xf>
    <xf numFmtId="0" fontId="20" fillId="15" borderId="5" xfId="13" applyFont="1" applyFill="1" applyBorder="1" applyProtection="1">
      <protection locked="0"/>
    </xf>
    <xf numFmtId="0" fontId="9" fillId="16" borderId="19" xfId="12" applyFont="1" applyFill="1" applyBorder="1" applyProtection="1">
      <protection locked="0"/>
    </xf>
    <xf numFmtId="1" fontId="15" fillId="15" borderId="6" xfId="13" applyNumberFormat="1" applyFont="1" applyFill="1" applyBorder="1" applyProtection="1">
      <protection locked="0"/>
    </xf>
    <xf numFmtId="0" fontId="15" fillId="15" borderId="6" xfId="13" applyFont="1" applyFill="1" applyBorder="1" applyProtection="1">
      <protection locked="0"/>
    </xf>
    <xf numFmtId="0" fontId="17" fillId="15" borderId="1" xfId="13" applyFont="1" applyFill="1" applyBorder="1" applyProtection="1">
      <protection locked="0"/>
    </xf>
    <xf numFmtId="164" fontId="15" fillId="15" borderId="1" xfId="9" applyNumberFormat="1" applyFont="1" applyFill="1" applyBorder="1" applyProtection="1">
      <protection locked="0"/>
    </xf>
    <xf numFmtId="0" fontId="15" fillId="14" borderId="1" xfId="13" applyFont="1" applyFill="1" applyBorder="1" applyAlignment="1" applyProtection="1">
      <alignment horizontal="center"/>
      <protection locked="0"/>
    </xf>
    <xf numFmtId="0" fontId="13" fillId="17" borderId="1" xfId="13" applyFont="1" applyFill="1" applyBorder="1" applyProtection="1">
      <protection locked="0"/>
    </xf>
    <xf numFmtId="0" fontId="19" fillId="12" borderId="3" xfId="5" applyFont="1" applyFill="1" applyBorder="1" applyAlignment="1" applyProtection="1">
      <alignment horizontal="left"/>
      <protection locked="0"/>
    </xf>
    <xf numFmtId="0" fontId="10" fillId="3" borderId="3" xfId="5" applyFont="1" applyBorder="1" applyAlignment="1" applyProtection="1">
      <alignment horizontal="center"/>
      <protection locked="0"/>
    </xf>
    <xf numFmtId="164" fontId="9" fillId="2" borderId="19" xfId="9" applyNumberFormat="1" applyFont="1" applyFill="1" applyBorder="1" applyAlignment="1" applyProtection="1">
      <alignment horizontal="right"/>
    </xf>
    <xf numFmtId="164" fontId="9" fillId="16" borderId="19" xfId="9" applyNumberFormat="1" applyFont="1" applyFill="1" applyBorder="1" applyAlignment="1" applyProtection="1">
      <alignment horizontal="right"/>
    </xf>
    <xf numFmtId="164" fontId="16" fillId="15" borderId="1" xfId="9" applyNumberFormat="1" applyFont="1" applyFill="1" applyBorder="1" applyAlignment="1" applyProtection="1">
      <alignment horizontal="center"/>
      <protection locked="0"/>
    </xf>
    <xf numFmtId="164" fontId="8" fillId="11" borderId="1" xfId="9" applyNumberFormat="1" applyFont="1" applyFill="1" applyBorder="1" applyAlignment="1" applyProtection="1">
      <alignment horizontal="right"/>
    </xf>
    <xf numFmtId="164" fontId="16" fillId="15" borderId="1" xfId="9" applyNumberFormat="1" applyFont="1" applyFill="1" applyBorder="1" applyProtection="1">
      <protection locked="0"/>
    </xf>
    <xf numFmtId="164" fontId="16" fillId="18" borderId="1" xfId="9" applyNumberFormat="1" applyFont="1" applyFill="1" applyBorder="1" applyProtection="1"/>
    <xf numFmtId="164" fontId="21" fillId="16" borderId="1" xfId="9" applyNumberFormat="1" applyFont="1" applyFill="1" applyBorder="1" applyAlignment="1" applyProtection="1">
      <alignment horizontal="right"/>
    </xf>
    <xf numFmtId="164" fontId="21" fillId="16" borderId="1" xfId="9" applyNumberFormat="1" applyFont="1" applyFill="1" applyBorder="1" applyProtection="1"/>
    <xf numFmtId="0" fontId="9" fillId="18" borderId="19" xfId="12" applyFont="1" applyFill="1" applyBorder="1" applyProtection="1">
      <protection locked="0"/>
    </xf>
    <xf numFmtId="0" fontId="10" fillId="3" borderId="3" xfId="5" applyBorder="1" applyAlignment="1">
      <alignment wrapText="1"/>
    </xf>
    <xf numFmtId="0" fontId="8" fillId="11" borderId="7" xfId="3" applyBorder="1"/>
    <xf numFmtId="0" fontId="8" fillId="15" borderId="0" xfId="3" applyFill="1" applyBorder="1"/>
    <xf numFmtId="0" fontId="0" fillId="15" borderId="0" xfId="0" applyFill="1" applyBorder="1"/>
    <xf numFmtId="164" fontId="12" fillId="0" borderId="1" xfId="9" applyNumberFormat="1" applyFont="1" applyBorder="1"/>
    <xf numFmtId="164" fontId="8" fillId="0" borderId="0" xfId="9" applyNumberFormat="1" applyFont="1"/>
    <xf numFmtId="164" fontId="8" fillId="15" borderId="0" xfId="9" applyNumberFormat="1" applyFill="1" applyBorder="1"/>
    <xf numFmtId="164" fontId="12" fillId="15" borderId="0" xfId="9" applyNumberFormat="1" applyFont="1" applyFill="1" applyBorder="1"/>
    <xf numFmtId="164" fontId="8" fillId="15" borderId="0" xfId="9" applyNumberFormat="1" applyFont="1" applyFill="1" applyBorder="1"/>
    <xf numFmtId="164" fontId="10" fillId="15" borderId="0" xfId="8" applyNumberFormat="1" applyFill="1" applyBorder="1"/>
    <xf numFmtId="0" fontId="11" fillId="10" borderId="7" xfId="11" applyBorder="1"/>
    <xf numFmtId="0" fontId="11" fillId="10" borderId="1" xfId="11" applyBorder="1" applyAlignment="1">
      <alignment wrapText="1"/>
    </xf>
    <xf numFmtId="0" fontId="10" fillId="15" borderId="0" xfId="5" applyFill="1" applyBorder="1"/>
    <xf numFmtId="164" fontId="20" fillId="15" borderId="0" xfId="9" applyNumberFormat="1" applyFont="1" applyFill="1" applyBorder="1"/>
    <xf numFmtId="164" fontId="10" fillId="15" borderId="0" xfId="9" applyNumberFormat="1" applyFont="1" applyFill="1" applyBorder="1"/>
    <xf numFmtId="0" fontId="10" fillId="15" borderId="0" xfId="6" applyFill="1" applyBorder="1"/>
    <xf numFmtId="164" fontId="22" fillId="15" borderId="0" xfId="9" applyNumberFormat="1" applyFont="1" applyFill="1" applyBorder="1"/>
    <xf numFmtId="0" fontId="10" fillId="15" borderId="0" xfId="7" applyFill="1" applyBorder="1"/>
    <xf numFmtId="164" fontId="10" fillId="15" borderId="0" xfId="7" applyNumberFormat="1" applyFill="1" applyBorder="1"/>
    <xf numFmtId="0" fontId="10" fillId="15" borderId="0" xfId="8" applyFill="1" applyBorder="1"/>
    <xf numFmtId="0" fontId="8" fillId="11" borderId="1" xfId="3" applyFont="1" applyBorder="1"/>
    <xf numFmtId="0" fontId="9" fillId="2" borderId="19" xfId="12" applyFont="1" applyBorder="1" applyAlignment="1" applyProtection="1">
      <alignment horizontal="center"/>
      <protection locked="0"/>
    </xf>
    <xf numFmtId="164" fontId="17" fillId="15" borderId="1" xfId="9" applyNumberFormat="1" applyFont="1" applyFill="1" applyBorder="1" applyProtection="1">
      <protection locked="0"/>
    </xf>
    <xf numFmtId="0" fontId="17" fillId="15" borderId="1" xfId="13" applyFont="1" applyFill="1" applyBorder="1" applyAlignment="1" applyProtection="1">
      <alignment horizontal="center"/>
      <protection locked="0"/>
    </xf>
    <xf numFmtId="0" fontId="17" fillId="14" borderId="1" xfId="13" applyFont="1" applyFill="1" applyBorder="1" applyAlignment="1" applyProtection="1">
      <alignment horizontal="center"/>
      <protection locked="0"/>
    </xf>
    <xf numFmtId="0" fontId="23" fillId="0" borderId="0" xfId="13" applyFont="1" applyFill="1" applyProtection="1">
      <protection locked="0"/>
    </xf>
    <xf numFmtId="0" fontId="15" fillId="0" borderId="0" xfId="13" applyFont="1" applyFill="1" applyProtection="1">
      <protection locked="0"/>
    </xf>
    <xf numFmtId="0" fontId="15" fillId="0" borderId="0" xfId="13" applyFont="1" applyProtection="1">
      <protection locked="0"/>
    </xf>
    <xf numFmtId="0" fontId="24" fillId="15" borderId="5" xfId="13" applyFont="1" applyFill="1" applyBorder="1" applyProtection="1">
      <protection locked="0"/>
    </xf>
    <xf numFmtId="0" fontId="20" fillId="15" borderId="8" xfId="13" applyFont="1" applyFill="1" applyBorder="1" applyProtection="1">
      <protection locked="0"/>
    </xf>
    <xf numFmtId="0" fontId="20" fillId="0" borderId="0" xfId="13" applyFont="1" applyProtection="1">
      <protection locked="0"/>
    </xf>
    <xf numFmtId="0" fontId="15" fillId="15" borderId="6" xfId="13" applyFont="1" applyFill="1" applyBorder="1" applyAlignment="1" applyProtection="1">
      <alignment horizontal="center"/>
      <protection locked="0"/>
    </xf>
    <xf numFmtId="0" fontId="15" fillId="0" borderId="0" xfId="13" applyFont="1" applyAlignment="1" applyProtection="1">
      <alignment horizontal="center"/>
      <protection locked="0"/>
    </xf>
    <xf numFmtId="1" fontId="16" fillId="13" borderId="1" xfId="13" applyNumberFormat="1" applyFont="1" applyFill="1" applyBorder="1" applyAlignment="1" applyProtection="1">
      <alignment horizontal="right"/>
      <protection locked="0"/>
    </xf>
    <xf numFmtId="0" fontId="15" fillId="0" borderId="1" xfId="13" applyFont="1" applyBorder="1" applyProtection="1">
      <protection locked="0"/>
    </xf>
    <xf numFmtId="164" fontId="16" fillId="13" borderId="1" xfId="9" applyNumberFormat="1" applyFont="1" applyFill="1" applyBorder="1" applyAlignment="1" applyProtection="1">
      <alignment horizontal="center"/>
      <protection locked="0"/>
    </xf>
    <xf numFmtId="0" fontId="15" fillId="0" borderId="0" xfId="13" applyFont="1" applyFill="1" applyBorder="1" applyProtection="1">
      <protection locked="0"/>
    </xf>
    <xf numFmtId="0" fontId="15" fillId="0" borderId="0" xfId="13" applyFont="1" applyBorder="1" applyProtection="1">
      <protection locked="0"/>
    </xf>
    <xf numFmtId="1" fontId="16" fillId="15" borderId="1" xfId="13" applyNumberFormat="1" applyFont="1" applyFill="1" applyBorder="1" applyAlignment="1" applyProtection="1">
      <alignment horizontal="right"/>
      <protection locked="0"/>
    </xf>
    <xf numFmtId="0" fontId="15" fillId="15" borderId="9" xfId="13" applyFont="1" applyFill="1" applyBorder="1" applyProtection="1">
      <protection locked="0"/>
    </xf>
    <xf numFmtId="0" fontId="15" fillId="15" borderId="10" xfId="13" applyFont="1" applyFill="1" applyBorder="1" applyProtection="1">
      <protection locked="0"/>
    </xf>
    <xf numFmtId="0" fontId="15" fillId="0" borderId="0" xfId="13" applyFont="1" applyAlignment="1" applyProtection="1">
      <alignment wrapText="1"/>
      <protection locked="0"/>
    </xf>
    <xf numFmtId="164" fontId="9" fillId="16" borderId="19" xfId="9" applyNumberFormat="1" applyFont="1" applyFill="1" applyBorder="1" applyProtection="1"/>
    <xf numFmtId="164" fontId="9" fillId="18" borderId="19" xfId="9" applyNumberFormat="1" applyFont="1" applyFill="1" applyBorder="1" applyProtection="1"/>
    <xf numFmtId="164" fontId="8" fillId="0" borderId="1" xfId="9" applyNumberFormat="1" applyFont="1" applyBorder="1" applyProtection="1">
      <protection locked="0"/>
    </xf>
    <xf numFmtId="164" fontId="8" fillId="0" borderId="11" xfId="9" applyNumberFormat="1" applyFont="1" applyBorder="1" applyProtection="1">
      <protection locked="0"/>
    </xf>
    <xf numFmtId="1" fontId="9" fillId="16" borderId="19" xfId="12" applyNumberFormat="1" applyFont="1" applyFill="1" applyBorder="1" applyProtection="1"/>
    <xf numFmtId="0" fontId="9" fillId="16" borderId="19" xfId="12" applyFont="1" applyFill="1" applyBorder="1" applyAlignment="1" applyProtection="1">
      <alignment horizontal="center"/>
    </xf>
    <xf numFmtId="0" fontId="18" fillId="16" borderId="1" xfId="13" applyFont="1" applyFill="1" applyBorder="1" applyAlignment="1" applyProtection="1">
      <alignment horizontal="center"/>
    </xf>
    <xf numFmtId="164" fontId="15" fillId="18" borderId="1" xfId="9" applyNumberFormat="1" applyFont="1" applyFill="1" applyBorder="1" applyAlignment="1" applyProtection="1">
      <alignment horizontal="right"/>
    </xf>
    <xf numFmtId="164" fontId="15" fillId="18" borderId="1" xfId="9" applyNumberFormat="1" applyFont="1" applyFill="1" applyBorder="1" applyProtection="1"/>
    <xf numFmtId="164" fontId="8" fillId="11" borderId="0" xfId="9" applyNumberFormat="1" applyFill="1" applyProtection="1"/>
    <xf numFmtId="164" fontId="8" fillId="11" borderId="1" xfId="9" applyNumberFormat="1" applyFill="1" applyBorder="1" applyProtection="1"/>
    <xf numFmtId="164" fontId="8" fillId="0" borderId="0" xfId="9" applyNumberFormat="1" applyFont="1" applyProtection="1"/>
    <xf numFmtId="0" fontId="11" fillId="10" borderId="7" xfId="11" applyBorder="1" applyProtection="1"/>
    <xf numFmtId="164" fontId="11" fillId="10" borderId="1" xfId="9" applyNumberFormat="1" applyFont="1" applyFill="1" applyBorder="1" applyProtection="1"/>
    <xf numFmtId="0" fontId="11" fillId="10" borderId="1" xfId="11" applyBorder="1" applyAlignment="1" applyProtection="1">
      <alignment wrapText="1"/>
    </xf>
    <xf numFmtId="164" fontId="8" fillId="0" borderId="1" xfId="9" applyNumberFormat="1" applyFont="1" applyBorder="1" applyProtection="1"/>
    <xf numFmtId="0" fontId="20" fillId="0" borderId="0" xfId="13" applyFont="1" applyAlignment="1" applyProtection="1">
      <alignment wrapText="1"/>
      <protection locked="0"/>
    </xf>
    <xf numFmtId="0" fontId="15" fillId="0" borderId="0" xfId="13" applyFont="1" applyAlignment="1" applyProtection="1">
      <alignment horizontal="center" wrapText="1"/>
      <protection locked="0"/>
    </xf>
    <xf numFmtId="1" fontId="15" fillId="0" borderId="0" xfId="13" applyNumberFormat="1" applyFont="1" applyFill="1" applyBorder="1" applyAlignment="1" applyProtection="1">
      <alignment wrapText="1"/>
      <protection locked="0"/>
    </xf>
    <xf numFmtId="0" fontId="15" fillId="0" borderId="0" xfId="13" applyFont="1" applyBorder="1" applyAlignment="1" applyProtection="1">
      <alignment wrapText="1"/>
      <protection locked="0"/>
    </xf>
    <xf numFmtId="0" fontId="15" fillId="0" borderId="0" xfId="13" applyFont="1" applyFill="1" applyBorder="1" applyAlignment="1" applyProtection="1">
      <alignment wrapText="1"/>
      <protection locked="0"/>
    </xf>
    <xf numFmtId="164" fontId="11" fillId="10" borderId="1" xfId="9" applyNumberFormat="1" applyFont="1" applyFill="1" applyBorder="1" applyAlignment="1" applyProtection="1">
      <alignment wrapText="1"/>
    </xf>
    <xf numFmtId="0" fontId="8" fillId="15" borderId="7" xfId="3" applyFill="1" applyBorder="1"/>
    <xf numFmtId="0" fontId="0" fillId="0" borderId="0" xfId="0"/>
    <xf numFmtId="0" fontId="12" fillId="0" borderId="0" xfId="0" applyFont="1"/>
    <xf numFmtId="0" fontId="8" fillId="11" borderId="7" xfId="3" applyBorder="1"/>
    <xf numFmtId="0" fontId="8" fillId="11" borderId="7" xfId="3" applyFont="1" applyBorder="1"/>
    <xf numFmtId="0" fontId="14" fillId="19" borderId="1" xfId="13" applyFont="1" applyFill="1" applyBorder="1" applyAlignment="1" applyProtection="1">
      <alignment horizontal="center"/>
      <protection locked="0"/>
    </xf>
    <xf numFmtId="0" fontId="12" fillId="20" borderId="1" xfId="0" applyFont="1" applyFill="1" applyBorder="1"/>
    <xf numFmtId="164" fontId="8" fillId="20" borderId="0" xfId="9" applyNumberFormat="1" applyFont="1" applyFill="1"/>
    <xf numFmtId="164" fontId="15" fillId="0" borderId="0" xfId="13" applyNumberFormat="1" applyFont="1" applyFill="1" applyBorder="1" applyProtection="1">
      <protection locked="0"/>
    </xf>
    <xf numFmtId="0" fontId="22" fillId="8" borderId="1" xfId="2" applyFont="1" applyBorder="1" applyAlignment="1" applyProtection="1">
      <alignment horizontal="left"/>
    </xf>
    <xf numFmtId="0" fontId="17" fillId="15" borderId="1" xfId="13" applyFont="1" applyFill="1" applyBorder="1" applyProtection="1"/>
    <xf numFmtId="0" fontId="17" fillId="14" borderId="1" xfId="13" applyFont="1" applyFill="1" applyBorder="1" applyAlignment="1" applyProtection="1">
      <alignment horizontal="left"/>
    </xf>
    <xf numFmtId="0" fontId="13" fillId="21" borderId="1" xfId="4" applyFont="1" applyFill="1" applyBorder="1" applyProtection="1">
      <protection locked="0"/>
    </xf>
    <xf numFmtId="0" fontId="13" fillId="22" borderId="1" xfId="13" applyFont="1" applyFill="1" applyBorder="1" applyProtection="1">
      <protection locked="0"/>
    </xf>
    <xf numFmtId="0" fontId="13" fillId="21" borderId="3" xfId="13" applyFont="1" applyFill="1" applyBorder="1" applyProtection="1">
      <protection locked="0"/>
    </xf>
    <xf numFmtId="164" fontId="0" fillId="0" borderId="1" xfId="9" applyNumberFormat="1" applyFont="1" applyBorder="1" applyProtection="1">
      <protection locked="0"/>
    </xf>
    <xf numFmtId="0" fontId="35" fillId="0" borderId="1" xfId="0" applyFont="1" applyBorder="1" applyProtection="1"/>
    <xf numFmtId="0" fontId="15" fillId="15" borderId="0" xfId="13" applyFont="1" applyFill="1" applyProtection="1">
      <protection locked="0"/>
    </xf>
    <xf numFmtId="0" fontId="15" fillId="27" borderId="0" xfId="13" applyFont="1" applyFill="1" applyProtection="1">
      <protection locked="0"/>
    </xf>
    <xf numFmtId="0" fontId="37" fillId="27" borderId="0" xfId="13" applyFont="1" applyFill="1" applyBorder="1" applyAlignment="1" applyProtection="1">
      <alignment horizontal="left" vertical="center" wrapText="1"/>
      <protection locked="0"/>
    </xf>
    <xf numFmtId="0" fontId="15" fillId="27" borderId="16" xfId="13" applyFont="1" applyFill="1" applyBorder="1" applyProtection="1">
      <protection locked="0"/>
    </xf>
    <xf numFmtId="0" fontId="30" fillId="27" borderId="0" xfId="13" applyFont="1" applyFill="1" applyProtection="1">
      <protection locked="0"/>
    </xf>
    <xf numFmtId="0" fontId="40" fillId="0" borderId="1" xfId="0" applyFont="1" applyBorder="1" applyProtection="1"/>
    <xf numFmtId="2" fontId="0" fillId="0" borderId="0" xfId="0" applyNumberFormat="1"/>
    <xf numFmtId="0" fontId="42" fillId="0" borderId="0" xfId="0" applyFont="1"/>
    <xf numFmtId="0" fontId="36" fillId="0" borderId="0" xfId="0" applyFont="1"/>
    <xf numFmtId="0" fontId="31" fillId="15" borderId="28" xfId="0" applyFont="1" applyFill="1" applyBorder="1" applyAlignment="1" applyProtection="1"/>
    <xf numFmtId="0" fontId="31" fillId="15" borderId="0" xfId="0" applyFont="1" applyFill="1" applyBorder="1" applyAlignment="1" applyProtection="1"/>
    <xf numFmtId="0" fontId="31" fillId="15" borderId="29" xfId="0" applyFont="1" applyFill="1" applyBorder="1" applyAlignment="1" applyProtection="1"/>
    <xf numFmtId="0" fontId="31" fillId="15" borderId="28" xfId="0" applyFont="1" applyFill="1" applyBorder="1" applyAlignment="1" applyProtection="1">
      <alignment wrapText="1"/>
      <protection locked="0"/>
    </xf>
    <xf numFmtId="0" fontId="31" fillId="15" borderId="0" xfId="0" applyFont="1" applyFill="1" applyBorder="1" applyAlignment="1" applyProtection="1">
      <alignment wrapText="1"/>
      <protection locked="0"/>
    </xf>
    <xf numFmtId="0" fontId="46" fillId="26" borderId="1" xfId="0" applyFont="1" applyFill="1" applyBorder="1" applyAlignment="1" applyProtection="1">
      <alignment horizontal="center" vertical="top" wrapText="1"/>
    </xf>
    <xf numFmtId="0" fontId="34" fillId="0" borderId="1" xfId="0" applyFont="1" applyBorder="1" applyProtection="1"/>
    <xf numFmtId="5" fontId="34" fillId="28" borderId="1" xfId="9" applyNumberFormat="1" applyFont="1" applyFill="1" applyBorder="1" applyProtection="1"/>
    <xf numFmtId="164" fontId="34" fillId="28" borderId="1" xfId="9" applyNumberFormat="1" applyFont="1" applyFill="1" applyBorder="1" applyProtection="1"/>
    <xf numFmtId="0" fontId="39" fillId="26" borderId="18" xfId="13" applyFont="1" applyFill="1" applyBorder="1" applyProtection="1">
      <protection locked="0"/>
    </xf>
    <xf numFmtId="0" fontId="39" fillId="26" borderId="1" xfId="13" applyFont="1" applyFill="1" applyBorder="1" applyProtection="1">
      <protection locked="0"/>
    </xf>
    <xf numFmtId="0" fontId="15" fillId="27" borderId="24" xfId="13" applyFont="1" applyFill="1" applyBorder="1" applyProtection="1">
      <protection locked="0"/>
    </xf>
    <xf numFmtId="0" fontId="37" fillId="26" borderId="2" xfId="13" applyFont="1" applyFill="1" applyBorder="1" applyAlignment="1" applyProtection="1">
      <alignment horizontal="center"/>
      <protection locked="0"/>
    </xf>
    <xf numFmtId="0" fontId="41" fillId="0" borderId="1" xfId="0" applyFont="1" applyBorder="1" applyAlignment="1">
      <alignment horizontal="center" vertical="top" wrapText="1"/>
    </xf>
    <xf numFmtId="7" fontId="34" fillId="28" borderId="1" xfId="9" applyNumberFormat="1" applyFont="1" applyFill="1" applyBorder="1" applyProtection="1"/>
    <xf numFmtId="2" fontId="27" fillId="15" borderId="26" xfId="0" applyNumberFormat="1" applyFont="1" applyFill="1" applyBorder="1" applyAlignment="1">
      <alignment horizontal="center"/>
    </xf>
    <xf numFmtId="2" fontId="26" fillId="0" borderId="1" xfId="0" applyNumberFormat="1" applyFont="1" applyBorder="1" applyAlignment="1">
      <alignment horizontal="center"/>
    </xf>
    <xf numFmtId="2" fontId="26" fillId="0" borderId="23" xfId="0" applyNumberFormat="1" applyFont="1" applyBorder="1" applyAlignment="1">
      <alignment horizontal="center"/>
    </xf>
    <xf numFmtId="0" fontId="45" fillId="15" borderId="0" xfId="0" applyFont="1" applyFill="1" applyBorder="1" applyAlignment="1">
      <alignment horizontal="center"/>
    </xf>
    <xf numFmtId="0" fontId="37" fillId="26" borderId="22" xfId="13" applyFont="1" applyFill="1" applyBorder="1" applyAlignment="1" applyProtection="1">
      <alignment horizontal="center"/>
      <protection locked="0"/>
    </xf>
    <xf numFmtId="0" fontId="31" fillId="15" borderId="0" xfId="0" applyFont="1" applyFill="1" applyBorder="1" applyAlignment="1" applyProtection="1">
      <alignment horizontal="center"/>
    </xf>
    <xf numFmtId="0" fontId="31" fillId="25" borderId="0" xfId="0" applyFont="1" applyFill="1" applyBorder="1" applyAlignment="1" applyProtection="1">
      <alignment horizontal="left"/>
      <protection locked="0"/>
    </xf>
    <xf numFmtId="14" fontId="31" fillId="25" borderId="0" xfId="0" applyNumberFormat="1" applyFont="1" applyFill="1" applyBorder="1" applyAlignment="1" applyProtection="1">
      <alignment horizontal="left"/>
      <protection locked="0"/>
    </xf>
    <xf numFmtId="7" fontId="34" fillId="28" borderId="1" xfId="9" applyNumberFormat="1" applyFont="1" applyFill="1" applyBorder="1" applyAlignment="1" applyProtection="1">
      <alignment horizontal="center" vertical="top"/>
    </xf>
    <xf numFmtId="0" fontId="46" fillId="26" borderId="18" xfId="0" applyFont="1" applyFill="1" applyBorder="1" applyAlignment="1" applyProtection="1">
      <alignment vertical="top" wrapText="1"/>
    </xf>
    <xf numFmtId="49" fontId="46" fillId="26" borderId="3" xfId="0" applyNumberFormat="1" applyFont="1" applyFill="1" applyBorder="1" applyAlignment="1" applyProtection="1">
      <alignment vertical="top" wrapText="1"/>
    </xf>
    <xf numFmtId="0" fontId="32" fillId="15" borderId="0" xfId="0" applyFont="1" applyFill="1" applyBorder="1" applyAlignment="1">
      <alignment horizontal="center"/>
    </xf>
    <xf numFmtId="0" fontId="47" fillId="0" borderId="0" xfId="0" applyFont="1"/>
    <xf numFmtId="0" fontId="40" fillId="0" borderId="3" xfId="0" applyFont="1" applyBorder="1" applyProtection="1"/>
    <xf numFmtId="164" fontId="32" fillId="15" borderId="23" xfId="9" applyNumberFormat="1" applyFont="1" applyFill="1" applyBorder="1" applyProtection="1"/>
    <xf numFmtId="0" fontId="32" fillId="0" borderId="0" xfId="0" applyFont="1" applyFill="1" applyBorder="1" applyProtection="1">
      <protection locked="0"/>
    </xf>
    <xf numFmtId="0" fontId="26" fillId="0" borderId="0" xfId="13" applyFont="1" applyFill="1" applyProtection="1">
      <protection locked="0"/>
    </xf>
    <xf numFmtId="0" fontId="0" fillId="0" borderId="0" xfId="0" applyFill="1"/>
    <xf numFmtId="0" fontId="16" fillId="0" borderId="0" xfId="13" applyFont="1" applyFill="1" applyAlignment="1" applyProtection="1">
      <alignment horizontal="center" vertical="top" wrapText="1"/>
      <protection locked="0"/>
    </xf>
    <xf numFmtId="0" fontId="41" fillId="0" borderId="1" xfId="0" applyFont="1" applyFill="1" applyBorder="1" applyAlignment="1">
      <alignment horizontal="center" vertical="top" wrapText="1"/>
    </xf>
    <xf numFmtId="0" fontId="32" fillId="0" borderId="0" xfId="0" applyFont="1" applyAlignment="1">
      <alignment horizontal="center" vertical="center" wrapText="1"/>
    </xf>
    <xf numFmtId="0" fontId="29" fillId="29" borderId="0" xfId="0" applyFont="1" applyFill="1"/>
    <xf numFmtId="0" fontId="50" fillId="0" borderId="1" xfId="0" applyFont="1" applyFill="1" applyBorder="1" applyProtection="1">
      <protection locked="0"/>
    </xf>
    <xf numFmtId="0" fontId="38" fillId="29" borderId="32" xfId="0" applyFont="1" applyFill="1" applyBorder="1" applyAlignment="1" applyProtection="1">
      <alignment horizontal="center" vertical="top" wrapText="1"/>
    </xf>
    <xf numFmtId="2" fontId="26" fillId="0" borderId="3" xfId="0" applyNumberFormat="1" applyFont="1" applyBorder="1" applyAlignment="1">
      <alignment horizontal="center"/>
    </xf>
    <xf numFmtId="0" fontId="41" fillId="0" borderId="1" xfId="0" applyFont="1" applyFill="1" applyBorder="1" applyAlignment="1">
      <alignment horizontal="center" vertical="top"/>
    </xf>
    <xf numFmtId="0" fontId="49" fillId="0" borderId="0" xfId="13" applyFont="1" applyFill="1" applyProtection="1">
      <protection locked="0"/>
    </xf>
    <xf numFmtId="0" fontId="50" fillId="0" borderId="0" xfId="0" applyFont="1"/>
    <xf numFmtId="0" fontId="49" fillId="0" borderId="1" xfId="0" applyFont="1" applyFill="1" applyBorder="1" applyProtection="1">
      <protection locked="0"/>
    </xf>
    <xf numFmtId="0" fontId="49" fillId="0" borderId="1" xfId="0" applyFont="1" applyFill="1" applyBorder="1"/>
    <xf numFmtId="0" fontId="26" fillId="15" borderId="0" xfId="13" applyFont="1" applyFill="1" applyAlignment="1" applyProtection="1">
      <alignment horizontal="center" vertical="center" wrapText="1"/>
      <protection locked="0"/>
    </xf>
    <xf numFmtId="165" fontId="26" fillId="17" borderId="1" xfId="0" applyNumberFormat="1" applyFont="1" applyFill="1" applyBorder="1"/>
    <xf numFmtId="0" fontId="44" fillId="0" borderId="0" xfId="13" applyFont="1" applyFill="1" applyProtection="1">
      <protection locked="0"/>
    </xf>
    <xf numFmtId="0" fontId="48" fillId="0" borderId="0" xfId="0" applyFont="1"/>
    <xf numFmtId="0" fontId="41" fillId="0" borderId="0" xfId="0" applyFont="1"/>
    <xf numFmtId="0" fontId="41" fillId="0" borderId="22" xfId="0" applyFont="1" applyFill="1" applyBorder="1" applyAlignment="1">
      <alignment horizontal="center" vertical="top"/>
    </xf>
    <xf numFmtId="0" fontId="41" fillId="0" borderId="22" xfId="0" applyFont="1" applyFill="1" applyBorder="1" applyAlignment="1">
      <alignment horizontal="center" vertical="top" wrapText="1"/>
    </xf>
    <xf numFmtId="0" fontId="12" fillId="0" borderId="1" xfId="0" applyFont="1" applyBorder="1" applyAlignment="1">
      <alignment horizontal="center" vertical="center" wrapText="1"/>
    </xf>
    <xf numFmtId="0" fontId="41" fillId="0" borderId="1" xfId="0" applyFont="1" applyBorder="1"/>
    <xf numFmtId="0" fontId="41" fillId="0" borderId="1" xfId="0" applyFont="1" applyFill="1" applyBorder="1"/>
    <xf numFmtId="9" fontId="41" fillId="0" borderId="1" xfId="0" applyNumberFormat="1" applyFont="1" applyFill="1" applyBorder="1"/>
    <xf numFmtId="0" fontId="41" fillId="0" borderId="1" xfId="0" applyFont="1" applyBorder="1" applyAlignment="1">
      <alignment horizontal="center" vertical="top"/>
    </xf>
    <xf numFmtId="0" fontId="50" fillId="0" borderId="0" xfId="0" applyFont="1" applyAlignment="1">
      <alignment horizontal="center" vertical="top"/>
    </xf>
    <xf numFmtId="0" fontId="50" fillId="15" borderId="1" xfId="0" applyFont="1" applyFill="1" applyBorder="1" applyProtection="1">
      <protection locked="0"/>
    </xf>
    <xf numFmtId="0" fontId="50" fillId="15" borderId="1" xfId="0" applyFont="1" applyFill="1" applyBorder="1" applyProtection="1"/>
    <xf numFmtId="0" fontId="50" fillId="0" borderId="1" xfId="0" applyFont="1" applyFill="1" applyBorder="1" applyProtection="1"/>
    <xf numFmtId="0" fontId="26" fillId="0" borderId="0" xfId="13" applyFont="1" applyFill="1" applyAlignment="1" applyProtection="1">
      <alignment horizontal="center" vertical="top" wrapText="1"/>
      <protection locked="0"/>
    </xf>
    <xf numFmtId="0" fontId="23" fillId="15" borderId="27" xfId="0" applyFont="1" applyFill="1" applyBorder="1" applyAlignment="1">
      <alignment horizontal="center" wrapText="1"/>
    </xf>
    <xf numFmtId="0" fontId="26" fillId="15" borderId="27" xfId="0" applyFont="1" applyFill="1" applyBorder="1" applyAlignment="1">
      <alignment horizontal="center" wrapText="1"/>
    </xf>
    <xf numFmtId="14" fontId="26" fillId="15" borderId="27" xfId="0" applyNumberFormat="1" applyFont="1" applyFill="1" applyBorder="1" applyAlignment="1">
      <alignment horizontal="center" wrapText="1"/>
    </xf>
    <xf numFmtId="0" fontId="0" fillId="29" borderId="16" xfId="0" applyFill="1" applyBorder="1"/>
    <xf numFmtId="42" fontId="0" fillId="29" borderId="1" xfId="0" applyNumberFormat="1" applyFill="1" applyBorder="1"/>
    <xf numFmtId="42" fontId="49" fillId="29" borderId="1" xfId="0" applyNumberFormat="1" applyFont="1" applyFill="1" applyBorder="1" applyProtection="1">
      <protection locked="0"/>
    </xf>
    <xf numFmtId="42" fontId="49" fillId="29" borderId="1" xfId="0" applyNumberFormat="1" applyFont="1" applyFill="1" applyBorder="1"/>
    <xf numFmtId="0" fontId="50" fillId="25" borderId="1" xfId="0" applyFont="1" applyFill="1" applyBorder="1"/>
    <xf numFmtId="2" fontId="41" fillId="0" borderId="1" xfId="0" applyNumberFormat="1" applyFont="1" applyBorder="1"/>
    <xf numFmtId="0" fontId="50" fillId="0" borderId="2" xfId="0" applyFont="1" applyBorder="1" applyProtection="1">
      <protection locked="0"/>
    </xf>
    <xf numFmtId="0" fontId="41" fillId="15" borderId="1" xfId="0" applyFont="1" applyFill="1" applyBorder="1" applyProtection="1">
      <protection locked="0"/>
    </xf>
    <xf numFmtId="0" fontId="41" fillId="0" borderId="1" xfId="0" applyFont="1" applyFill="1" applyBorder="1" applyAlignment="1" applyProtection="1">
      <alignment horizontal="center"/>
      <protection locked="0"/>
    </xf>
    <xf numFmtId="0" fontId="38" fillId="29" borderId="32" xfId="0" applyFont="1" applyFill="1" applyBorder="1" applyAlignment="1">
      <alignment horizontal="center" vertical="top"/>
    </xf>
    <xf numFmtId="0" fontId="41" fillId="0" borderId="3" xfId="0" applyFont="1" applyBorder="1" applyAlignment="1">
      <alignment wrapText="1"/>
    </xf>
    <xf numFmtId="164" fontId="41" fillId="0" borderId="3" xfId="9" applyNumberFormat="1" applyFont="1" applyBorder="1" applyProtection="1"/>
    <xf numFmtId="9" fontId="41" fillId="0" borderId="3" xfId="9" applyNumberFormat="1" applyFont="1" applyBorder="1" applyProtection="1"/>
    <xf numFmtId="164" fontId="41" fillId="0" borderId="3" xfId="0" applyNumberFormat="1" applyFont="1" applyBorder="1"/>
    <xf numFmtId="164" fontId="41" fillId="0" borderId="1" xfId="9" applyNumberFormat="1" applyFont="1" applyBorder="1" applyProtection="1"/>
    <xf numFmtId="9" fontId="41" fillId="0" borderId="1" xfId="9" applyNumberFormat="1" applyFont="1" applyBorder="1" applyProtection="1"/>
    <xf numFmtId="164" fontId="41" fillId="0" borderId="1" xfId="0" applyNumberFormat="1" applyFont="1" applyBorder="1"/>
    <xf numFmtId="10" fontId="41" fillId="0" borderId="0" xfId="0" applyNumberFormat="1" applyFont="1" applyAlignment="1">
      <alignment horizontal="center"/>
    </xf>
    <xf numFmtId="0" fontId="29" fillId="29" borderId="0" xfId="13" applyFont="1" applyFill="1" applyBorder="1" applyAlignment="1" applyProtection="1">
      <protection locked="0"/>
    </xf>
    <xf numFmtId="0" fontId="26" fillId="15" borderId="21" xfId="0" applyFont="1" applyFill="1" applyBorder="1" applyAlignment="1">
      <alignment horizontal="center" wrapText="1"/>
    </xf>
    <xf numFmtId="0" fontId="23" fillId="15" borderId="21" xfId="0" applyFont="1" applyFill="1" applyBorder="1" applyAlignment="1">
      <alignment horizontal="center" wrapText="1"/>
    </xf>
    <xf numFmtId="0" fontId="49" fillId="15" borderId="0" xfId="13" applyFont="1" applyFill="1" applyProtection="1">
      <protection locked="0"/>
    </xf>
    <xf numFmtId="2" fontId="27" fillId="15" borderId="1" xfId="0" applyNumberFormat="1" applyFont="1" applyFill="1" applyBorder="1"/>
    <xf numFmtId="0" fontId="50" fillId="31" borderId="3" xfId="0" applyFont="1" applyFill="1" applyBorder="1"/>
    <xf numFmtId="0" fontId="50" fillId="31" borderId="1" xfId="0" applyFont="1" applyFill="1" applyBorder="1"/>
    <xf numFmtId="0" fontId="38" fillId="29" borderId="32" xfId="13" applyFont="1" applyFill="1" applyBorder="1" applyAlignment="1" applyProtection="1">
      <alignment vertical="center"/>
    </xf>
    <xf numFmtId="0" fontId="38" fillId="29" borderId="32" xfId="13" applyFont="1" applyFill="1" applyBorder="1" applyAlignment="1" applyProtection="1">
      <alignment horizontal="center" vertical="center" wrapText="1"/>
    </xf>
    <xf numFmtId="0" fontId="38" fillId="29" borderId="32" xfId="13" applyFont="1" applyFill="1" applyBorder="1" applyAlignment="1" applyProtection="1">
      <alignment horizontal="center" wrapText="1"/>
    </xf>
    <xf numFmtId="0" fontId="50" fillId="25" borderId="17" xfId="0" applyFont="1" applyFill="1" applyBorder="1" applyAlignment="1" applyProtection="1">
      <alignment horizontal="center"/>
      <protection locked="0"/>
    </xf>
    <xf numFmtId="0" fontId="50" fillId="25" borderId="2" xfId="0" applyFont="1" applyFill="1" applyBorder="1" applyAlignment="1" applyProtection="1">
      <alignment horizontal="center"/>
      <protection locked="0"/>
    </xf>
    <xf numFmtId="0" fontId="50" fillId="0" borderId="2" xfId="0" applyFont="1" applyBorder="1" applyAlignment="1" applyProtection="1">
      <alignment horizontal="center"/>
      <protection locked="0"/>
    </xf>
    <xf numFmtId="1" fontId="50" fillId="0" borderId="2" xfId="0" applyNumberFormat="1" applyFont="1" applyBorder="1" applyAlignment="1" applyProtection="1">
      <alignment horizontal="center"/>
      <protection locked="0"/>
    </xf>
    <xf numFmtId="2" fontId="26" fillId="0" borderId="18" xfId="0" applyNumberFormat="1" applyFont="1" applyBorder="1" applyAlignment="1">
      <alignment horizontal="center"/>
    </xf>
    <xf numFmtId="0" fontId="38" fillId="29" borderId="36" xfId="13" applyFont="1" applyFill="1" applyBorder="1" applyProtection="1"/>
    <xf numFmtId="0" fontId="38" fillId="29" borderId="32" xfId="13" applyFont="1" applyFill="1" applyBorder="1" applyAlignment="1" applyProtection="1">
      <alignment horizontal="center"/>
    </xf>
    <xf numFmtId="0" fontId="38" fillId="29" borderId="36" xfId="13" applyFont="1" applyFill="1" applyBorder="1" applyAlignment="1" applyProtection="1">
      <alignment horizontal="center"/>
    </xf>
    <xf numFmtId="0" fontId="38" fillId="0" borderId="22" xfId="13" applyFont="1" applyFill="1" applyBorder="1" applyAlignment="1" applyProtection="1">
      <alignment horizontal="center" vertical="center" wrapText="1"/>
      <protection locked="0"/>
    </xf>
    <xf numFmtId="0" fontId="38" fillId="0" borderId="0" xfId="13" applyFont="1" applyFill="1" applyBorder="1" applyAlignment="1" applyProtection="1">
      <alignment horizontal="center" vertical="center" wrapText="1"/>
      <protection locked="0"/>
    </xf>
    <xf numFmtId="0" fontId="49" fillId="0" borderId="0" xfId="13" applyFont="1" applyFill="1" applyBorder="1" applyProtection="1">
      <protection locked="0"/>
    </xf>
    <xf numFmtId="0" fontId="38" fillId="0" borderId="24" xfId="13" applyFont="1" applyFill="1" applyBorder="1" applyAlignment="1" applyProtection="1">
      <alignment horizontal="center" vertical="center" wrapText="1"/>
      <protection locked="0"/>
    </xf>
    <xf numFmtId="0" fontId="41" fillId="15" borderId="3" xfId="0" applyFont="1" applyFill="1" applyBorder="1" applyProtection="1">
      <protection locked="0"/>
    </xf>
    <xf numFmtId="0" fontId="41" fillId="0" borderId="3" xfId="0" applyFont="1" applyFill="1" applyBorder="1" applyAlignment="1" applyProtection="1">
      <alignment horizontal="center"/>
      <protection locked="0"/>
    </xf>
    <xf numFmtId="0" fontId="50" fillId="15" borderId="18" xfId="0" applyFont="1" applyFill="1" applyBorder="1" applyProtection="1">
      <protection locked="0"/>
    </xf>
    <xf numFmtId="0" fontId="50" fillId="0" borderId="18" xfId="0" applyFont="1" applyFill="1" applyBorder="1" applyProtection="1">
      <protection locked="0"/>
    </xf>
    <xf numFmtId="0" fontId="49" fillId="0" borderId="37" xfId="13" applyFont="1" applyFill="1" applyBorder="1" applyProtection="1">
      <protection locked="0"/>
    </xf>
    <xf numFmtId="0" fontId="26" fillId="0" borderId="37" xfId="13" applyFont="1" applyFill="1" applyBorder="1" applyAlignment="1" applyProtection="1">
      <alignment horizontal="center"/>
      <protection locked="0"/>
    </xf>
    <xf numFmtId="1" fontId="49" fillId="0" borderId="0" xfId="13" applyNumberFormat="1" applyFont="1" applyFill="1" applyBorder="1" applyProtection="1">
      <protection locked="0"/>
    </xf>
    <xf numFmtId="10" fontId="26" fillId="0" borderId="3" xfId="13" applyNumberFormat="1" applyFont="1" applyFill="1" applyBorder="1" applyAlignment="1" applyProtection="1">
      <alignment horizontal="center"/>
      <protection locked="0"/>
    </xf>
    <xf numFmtId="10" fontId="26" fillId="31" borderId="3" xfId="13" applyNumberFormat="1" applyFont="1" applyFill="1" applyBorder="1" applyAlignment="1" applyProtection="1">
      <alignment horizontal="center"/>
      <protection locked="0"/>
    </xf>
    <xf numFmtId="0" fontId="50" fillId="31" borderId="1" xfId="0" applyFont="1" applyFill="1" applyBorder="1" applyProtection="1">
      <protection locked="0"/>
    </xf>
    <xf numFmtId="0" fontId="38" fillId="15" borderId="22" xfId="13" applyFont="1" applyFill="1" applyBorder="1" applyAlignment="1" applyProtection="1">
      <alignment horizontal="center" vertical="center" wrapText="1"/>
      <protection locked="0"/>
    </xf>
    <xf numFmtId="2" fontId="50" fillId="0" borderId="2" xfId="0" applyNumberFormat="1" applyFont="1" applyBorder="1" applyProtection="1">
      <protection locked="0"/>
    </xf>
    <xf numFmtId="0" fontId="33" fillId="0" borderId="24" xfId="13" applyFont="1" applyFill="1" applyBorder="1" applyProtection="1">
      <protection locked="0"/>
    </xf>
    <xf numFmtId="43" fontId="41" fillId="0" borderId="3" xfId="9" applyNumberFormat="1" applyFont="1" applyBorder="1" applyProtection="1"/>
    <xf numFmtId="0" fontId="26" fillId="15" borderId="3" xfId="0" applyFont="1" applyFill="1" applyBorder="1" applyAlignment="1" applyProtection="1">
      <alignment vertical="center" wrapText="1"/>
    </xf>
    <xf numFmtId="0" fontId="50" fillId="0" borderId="3" xfId="0" applyFont="1" applyBorder="1"/>
    <xf numFmtId="43" fontId="41" fillId="0" borderId="1" xfId="9" applyNumberFormat="1" applyFont="1" applyBorder="1" applyProtection="1"/>
    <xf numFmtId="0" fontId="50" fillId="0" borderId="1" xfId="0" applyFont="1" applyBorder="1"/>
    <xf numFmtId="0" fontId="41" fillId="0" borderId="0" xfId="0" applyFont="1" applyFill="1" applyBorder="1" applyAlignment="1">
      <alignment horizontal="left"/>
    </xf>
    <xf numFmtId="0" fontId="0" fillId="0" borderId="0" xfId="0" applyFill="1" applyBorder="1"/>
    <xf numFmtId="0" fontId="38" fillId="29" borderId="32" xfId="0" quotePrefix="1" applyFont="1" applyFill="1" applyBorder="1" applyAlignment="1" applyProtection="1">
      <alignment horizontal="center" vertical="top" wrapText="1"/>
    </xf>
    <xf numFmtId="164" fontId="27" fillId="28" borderId="23" xfId="9" applyNumberFormat="1" applyFont="1" applyFill="1" applyBorder="1" applyProtection="1"/>
    <xf numFmtId="164" fontId="29" fillId="29" borderId="31" xfId="9" applyNumberFormat="1" applyFont="1" applyFill="1" applyBorder="1" applyProtection="1"/>
    <xf numFmtId="164" fontId="27" fillId="17" borderId="23" xfId="9" applyNumberFormat="1" applyFont="1" applyFill="1" applyBorder="1" applyProtection="1"/>
    <xf numFmtId="0" fontId="38" fillId="0" borderId="20" xfId="13" applyFont="1" applyFill="1" applyBorder="1" applyAlignment="1" applyProtection="1">
      <alignment horizontal="center" vertical="center" wrapText="1"/>
      <protection locked="0"/>
    </xf>
    <xf numFmtId="0" fontId="38" fillId="0" borderId="16" xfId="13" applyFont="1" applyFill="1" applyBorder="1" applyAlignment="1" applyProtection="1">
      <alignment horizontal="center" vertical="center" wrapText="1"/>
      <protection locked="0"/>
    </xf>
    <xf numFmtId="0" fontId="50" fillId="0" borderId="0" xfId="0" applyFont="1" applyFill="1"/>
    <xf numFmtId="0" fontId="38" fillId="29" borderId="1" xfId="13" applyFont="1" applyFill="1" applyBorder="1" applyAlignment="1" applyProtection="1">
      <alignment vertical="center"/>
    </xf>
    <xf numFmtId="0" fontId="38" fillId="29" borderId="25" xfId="13" applyFont="1" applyFill="1" applyBorder="1" applyAlignment="1" applyProtection="1">
      <alignment vertical="center"/>
    </xf>
    <xf numFmtId="0" fontId="38" fillId="29" borderId="25" xfId="13" applyFont="1" applyFill="1" applyBorder="1" applyAlignment="1" applyProtection="1">
      <alignment horizontal="center" vertical="center" wrapText="1"/>
    </xf>
    <xf numFmtId="0" fontId="38" fillId="29" borderId="25" xfId="13" applyFont="1" applyFill="1" applyBorder="1" applyAlignment="1" applyProtection="1">
      <alignment horizontal="center" wrapText="1"/>
    </xf>
    <xf numFmtId="0" fontId="53" fillId="29" borderId="0" xfId="0" applyFont="1" applyFill="1"/>
    <xf numFmtId="0" fontId="38" fillId="29" borderId="1" xfId="13" applyFont="1" applyFill="1" applyBorder="1" applyAlignment="1" applyProtection="1">
      <alignment horizontal="center"/>
    </xf>
    <xf numFmtId="164" fontId="29" fillId="29" borderId="39" xfId="9" applyNumberFormat="1" applyFont="1" applyFill="1" applyBorder="1" applyAlignment="1" applyProtection="1"/>
    <xf numFmtId="164" fontId="29" fillId="29" borderId="25" xfId="9" applyNumberFormat="1" applyFont="1" applyFill="1" applyBorder="1" applyAlignment="1" applyProtection="1"/>
    <xf numFmtId="2" fontId="27" fillId="0" borderId="23" xfId="0" applyNumberFormat="1" applyFont="1" applyBorder="1"/>
    <xf numFmtId="0" fontId="50" fillId="25" borderId="1" xfId="0" applyFont="1" applyFill="1" applyBorder="1" applyProtection="1"/>
    <xf numFmtId="2" fontId="41" fillId="0" borderId="1" xfId="0" applyNumberFormat="1" applyFont="1" applyBorder="1" applyProtection="1"/>
    <xf numFmtId="0" fontId="50" fillId="31" borderId="1" xfId="0" applyFont="1" applyFill="1" applyBorder="1" applyProtection="1"/>
    <xf numFmtId="165" fontId="50" fillId="31" borderId="1" xfId="0" applyNumberFormat="1" applyFont="1" applyFill="1" applyBorder="1" applyProtection="1"/>
    <xf numFmtId="165" fontId="26" fillId="31" borderId="1" xfId="13" applyNumberFormat="1" applyFont="1" applyFill="1" applyBorder="1" applyAlignment="1" applyProtection="1">
      <alignment horizontal="center"/>
    </xf>
    <xf numFmtId="2" fontId="49" fillId="0" borderId="1" xfId="13" applyNumberFormat="1" applyFont="1" applyFill="1" applyBorder="1" applyProtection="1"/>
    <xf numFmtId="0" fontId="29" fillId="0" borderId="1" xfId="0" applyFont="1" applyFill="1" applyBorder="1" applyProtection="1"/>
    <xf numFmtId="166" fontId="26" fillId="15" borderId="1" xfId="0" applyNumberFormat="1" applyFont="1" applyFill="1" applyBorder="1" applyProtection="1"/>
    <xf numFmtId="165" fontId="26" fillId="15" borderId="1" xfId="13" applyNumberFormat="1" applyFont="1" applyFill="1" applyBorder="1" applyAlignment="1" applyProtection="1">
      <alignment horizontal="center"/>
    </xf>
    <xf numFmtId="0" fontId="23" fillId="0" borderId="1" xfId="13" applyFont="1" applyFill="1" applyBorder="1" applyAlignment="1" applyProtection="1">
      <alignment horizontal="center"/>
    </xf>
    <xf numFmtId="0" fontId="43" fillId="29" borderId="1" xfId="0" applyFont="1" applyFill="1" applyBorder="1" applyProtection="1"/>
    <xf numFmtId="42" fontId="41" fillId="0" borderId="38" xfId="0" applyNumberFormat="1" applyFont="1" applyFill="1" applyBorder="1" applyProtection="1"/>
    <xf numFmtId="42" fontId="41" fillId="0" borderId="23" xfId="0" applyNumberFormat="1" applyFont="1" applyFill="1" applyBorder="1" applyProtection="1"/>
    <xf numFmtId="165" fontId="27" fillId="17" borderId="21" xfId="0" applyNumberFormat="1" applyFont="1" applyFill="1" applyBorder="1" applyProtection="1"/>
    <xf numFmtId="0" fontId="49" fillId="15" borderId="1" xfId="13" applyFont="1" applyFill="1" applyBorder="1" applyAlignment="1" applyProtection="1">
      <alignment horizontal="center"/>
    </xf>
    <xf numFmtId="42" fontId="26" fillId="15" borderId="1" xfId="0" applyNumberFormat="1" applyFont="1" applyFill="1" applyBorder="1" applyProtection="1"/>
    <xf numFmtId="2" fontId="41" fillId="31" borderId="3" xfId="0" applyNumberFormat="1" applyFont="1" applyFill="1" applyBorder="1" applyProtection="1"/>
    <xf numFmtId="2" fontId="41" fillId="31" borderId="1" xfId="0" applyNumberFormat="1" applyFont="1" applyFill="1" applyBorder="1" applyProtection="1"/>
    <xf numFmtId="2" fontId="27" fillId="15" borderId="1" xfId="0" applyNumberFormat="1" applyFont="1" applyFill="1" applyBorder="1" applyProtection="1"/>
    <xf numFmtId="0" fontId="23" fillId="15" borderId="1" xfId="0" applyFont="1" applyFill="1" applyBorder="1" applyProtection="1"/>
    <xf numFmtId="0" fontId="41" fillId="0" borderId="1" xfId="0" applyFont="1" applyBorder="1" applyAlignment="1" applyProtection="1">
      <alignment horizontal="center" vertical="top"/>
    </xf>
    <xf numFmtId="0" fontId="41" fillId="0" borderId="1" xfId="0" applyFont="1" applyBorder="1" applyAlignment="1" applyProtection="1">
      <alignment horizontal="center" vertical="top" wrapText="1"/>
    </xf>
    <xf numFmtId="0" fontId="29" fillId="29" borderId="1" xfId="0" applyFont="1" applyFill="1" applyBorder="1" applyAlignment="1" applyProtection="1">
      <alignment horizontal="center"/>
    </xf>
    <xf numFmtId="165" fontId="49" fillId="15" borderId="1" xfId="0" applyNumberFormat="1" applyFont="1" applyFill="1" applyBorder="1" applyProtection="1"/>
    <xf numFmtId="165" fontId="50" fillId="0" borderId="1" xfId="0" applyNumberFormat="1" applyFont="1" applyFill="1" applyBorder="1" applyProtection="1">
      <protection locked="0"/>
    </xf>
    <xf numFmtId="165" fontId="50" fillId="0" borderId="18" xfId="0" applyNumberFormat="1" applyFont="1" applyFill="1" applyBorder="1" applyProtection="1">
      <protection locked="0"/>
    </xf>
    <xf numFmtId="0" fontId="26" fillId="0" borderId="1" xfId="13" applyFont="1" applyFill="1" applyBorder="1" applyProtection="1"/>
    <xf numFmtId="0" fontId="26" fillId="15" borderId="1" xfId="13" applyFont="1" applyFill="1" applyBorder="1" applyAlignment="1" applyProtection="1">
      <alignment horizontal="center"/>
    </xf>
    <xf numFmtId="0" fontId="26" fillId="0" borderId="1" xfId="13" applyFont="1" applyFill="1" applyBorder="1" applyAlignment="1" applyProtection="1">
      <alignment horizontal="center"/>
    </xf>
    <xf numFmtId="0" fontId="29" fillId="29" borderId="33" xfId="0" applyFont="1" applyFill="1" applyBorder="1"/>
    <xf numFmtId="0" fontId="38" fillId="29" borderId="21" xfId="0" applyFont="1" applyFill="1" applyBorder="1" applyAlignment="1">
      <alignment horizontal="center" wrapText="1"/>
    </xf>
    <xf numFmtId="0" fontId="46" fillId="26" borderId="11" xfId="0" applyFont="1" applyFill="1" applyBorder="1" applyAlignment="1" applyProtection="1">
      <alignment horizontal="center" vertical="top" wrapText="1"/>
    </xf>
    <xf numFmtId="0" fontId="46" fillId="26" borderId="22" xfId="0" applyFont="1" applyFill="1" applyBorder="1" applyAlignment="1" applyProtection="1">
      <alignment horizontal="center" vertical="top" wrapText="1"/>
    </xf>
    <xf numFmtId="0" fontId="46" fillId="26" borderId="2" xfId="0" applyFont="1" applyFill="1" applyBorder="1" applyAlignment="1" applyProtection="1">
      <alignment horizontal="center" vertical="top" wrapText="1"/>
    </xf>
    <xf numFmtId="0" fontId="33" fillId="15" borderId="18" xfId="0" applyFont="1" applyFill="1" applyBorder="1" applyAlignment="1" applyProtection="1">
      <alignment horizontal="center" vertical="center" wrapText="1"/>
    </xf>
    <xf numFmtId="0" fontId="33" fillId="15" borderId="3" xfId="0" applyFont="1" applyFill="1" applyBorder="1" applyAlignment="1" applyProtection="1">
      <alignment horizontal="center" vertical="center" wrapText="1"/>
    </xf>
    <xf numFmtId="14" fontId="31" fillId="25" borderId="11" xfId="0" applyNumberFormat="1" applyFont="1" applyFill="1" applyBorder="1" applyAlignment="1" applyProtection="1">
      <alignment horizontal="left"/>
      <protection locked="0"/>
    </xf>
    <xf numFmtId="14" fontId="31" fillId="25" borderId="22" xfId="0" applyNumberFormat="1" applyFont="1" applyFill="1" applyBorder="1" applyAlignment="1" applyProtection="1">
      <alignment horizontal="left"/>
      <protection locked="0"/>
    </xf>
    <xf numFmtId="14" fontId="31" fillId="25" borderId="30" xfId="0" applyNumberFormat="1" applyFont="1" applyFill="1" applyBorder="1" applyAlignment="1" applyProtection="1">
      <alignment horizontal="left"/>
      <protection locked="0"/>
    </xf>
    <xf numFmtId="0" fontId="31" fillId="15" borderId="28" xfId="0" applyFont="1" applyFill="1" applyBorder="1" applyAlignment="1" applyProtection="1">
      <alignment horizontal="center"/>
    </xf>
    <xf numFmtId="0" fontId="31" fillId="15" borderId="0" xfId="0" applyFont="1" applyFill="1" applyBorder="1" applyAlignment="1" applyProtection="1">
      <alignment horizontal="center"/>
    </xf>
    <xf numFmtId="0" fontId="31" fillId="25" borderId="11" xfId="0" applyFont="1" applyFill="1" applyBorder="1" applyAlignment="1" applyProtection="1">
      <alignment horizontal="left"/>
      <protection locked="0"/>
    </xf>
    <xf numFmtId="0" fontId="31" fillId="25" borderId="22" xfId="0" applyFont="1" applyFill="1" applyBorder="1" applyAlignment="1" applyProtection="1">
      <alignment horizontal="left"/>
      <protection locked="0"/>
    </xf>
    <xf numFmtId="0" fontId="31" fillId="25" borderId="30" xfId="0" applyFont="1" applyFill="1" applyBorder="1" applyAlignment="1" applyProtection="1">
      <alignment horizontal="left"/>
      <protection locked="0"/>
    </xf>
    <xf numFmtId="0" fontId="37" fillId="26" borderId="11" xfId="13" applyFont="1" applyFill="1" applyBorder="1" applyAlignment="1" applyProtection="1">
      <alignment horizontal="center"/>
      <protection locked="0"/>
    </xf>
    <xf numFmtId="0" fontId="37" fillId="26" borderId="22" xfId="13" applyFont="1" applyFill="1" applyBorder="1" applyAlignment="1" applyProtection="1">
      <alignment horizontal="center"/>
      <protection locked="0"/>
    </xf>
    <xf numFmtId="0" fontId="32" fillId="15" borderId="11" xfId="0" applyFont="1" applyFill="1" applyBorder="1" applyAlignment="1">
      <alignment horizontal="center"/>
    </xf>
    <xf numFmtId="0" fontId="32" fillId="15" borderId="22" xfId="0" applyFont="1" applyFill="1" applyBorder="1" applyAlignment="1">
      <alignment horizontal="center"/>
    </xf>
    <xf numFmtId="0" fontId="33" fillId="15" borderId="11" xfId="0" applyFont="1" applyFill="1" applyBorder="1" applyAlignment="1" applyProtection="1">
      <alignment horizontal="center" vertical="top" wrapText="1"/>
    </xf>
    <xf numFmtId="0" fontId="33" fillId="15" borderId="2" xfId="0" applyFont="1" applyFill="1" applyBorder="1" applyAlignment="1" applyProtection="1">
      <alignment horizontal="center" vertical="top" wrapText="1"/>
    </xf>
    <xf numFmtId="0" fontId="37" fillId="26" borderId="0" xfId="13" applyFont="1" applyFill="1" applyBorder="1" applyAlignment="1" applyProtection="1">
      <alignment horizontal="center"/>
      <protection locked="0"/>
    </xf>
    <xf numFmtId="0" fontId="45" fillId="15" borderId="0" xfId="0" applyFont="1" applyFill="1" applyBorder="1" applyAlignment="1">
      <alignment horizontal="center"/>
    </xf>
    <xf numFmtId="0" fontId="29" fillId="29" borderId="0" xfId="13" applyFont="1" applyFill="1" applyBorder="1" applyAlignment="1" applyProtection="1">
      <alignment horizontal="center" vertical="center" wrapText="1"/>
      <protection locked="0"/>
    </xf>
    <xf numFmtId="0" fontId="29" fillId="29" borderId="6" xfId="13" applyFont="1" applyFill="1" applyBorder="1" applyAlignment="1" applyProtection="1">
      <alignment horizontal="center" vertical="center" wrapText="1"/>
      <protection locked="0"/>
    </xf>
    <xf numFmtId="0" fontId="29" fillId="29" borderId="20" xfId="13" applyFont="1" applyFill="1" applyBorder="1" applyAlignment="1" applyProtection="1">
      <alignment horizontal="center" vertical="center" wrapText="1"/>
      <protection locked="0"/>
    </xf>
    <xf numFmtId="0" fontId="29" fillId="29" borderId="16" xfId="13" applyFont="1" applyFill="1" applyBorder="1" applyAlignment="1" applyProtection="1">
      <alignment horizontal="center" vertical="center" wrapText="1"/>
      <protection locked="0"/>
    </xf>
    <xf numFmtId="0" fontId="29" fillId="29" borderId="12" xfId="13" applyFont="1" applyFill="1" applyBorder="1" applyAlignment="1" applyProtection="1">
      <alignment horizontal="center" vertical="center" wrapText="1"/>
      <protection locked="0"/>
    </xf>
    <xf numFmtId="0" fontId="29" fillId="29" borderId="13" xfId="13" applyFont="1" applyFill="1" applyBorder="1" applyAlignment="1" applyProtection="1">
      <alignment horizontal="center" vertical="center" wrapText="1"/>
      <protection locked="0"/>
    </xf>
    <xf numFmtId="0" fontId="29" fillId="29" borderId="14" xfId="13" applyFont="1" applyFill="1" applyBorder="1" applyAlignment="1" applyProtection="1">
      <alignment horizontal="center" vertical="center" wrapText="1"/>
      <protection locked="0"/>
    </xf>
    <xf numFmtId="0" fontId="29" fillId="29" borderId="11" xfId="13" applyFont="1" applyFill="1" applyBorder="1" applyAlignment="1" applyProtection="1">
      <alignment horizontal="center" vertical="center" wrapText="1"/>
      <protection locked="0"/>
    </xf>
    <xf numFmtId="0" fontId="29" fillId="29" borderId="22" xfId="13" applyFont="1" applyFill="1" applyBorder="1" applyAlignment="1" applyProtection="1">
      <alignment horizontal="center" vertical="center" wrapText="1"/>
      <protection locked="0"/>
    </xf>
    <xf numFmtId="0" fontId="29" fillId="30" borderId="11" xfId="13" applyFont="1" applyFill="1" applyBorder="1" applyAlignment="1" applyProtection="1">
      <alignment horizontal="center"/>
      <protection locked="0"/>
    </xf>
    <xf numFmtId="0" fontId="29" fillId="30" borderId="22" xfId="13" applyFont="1" applyFill="1" applyBorder="1" applyAlignment="1" applyProtection="1">
      <alignment horizontal="center"/>
      <protection locked="0"/>
    </xf>
    <xf numFmtId="0" fontId="29" fillId="30" borderId="2" xfId="13" applyFont="1" applyFill="1" applyBorder="1" applyAlignment="1" applyProtection="1">
      <alignment horizontal="center"/>
      <protection locked="0"/>
    </xf>
    <xf numFmtId="0" fontId="29" fillId="29" borderId="0" xfId="13" applyFont="1" applyFill="1" applyBorder="1" applyAlignment="1" applyProtection="1">
      <alignment horizontal="center"/>
      <protection locked="0"/>
    </xf>
    <xf numFmtId="0" fontId="29" fillId="29" borderId="34" xfId="13" applyFont="1" applyFill="1" applyBorder="1" applyAlignment="1" applyProtection="1">
      <alignment horizontal="center"/>
      <protection locked="0"/>
    </xf>
    <xf numFmtId="0" fontId="29" fillId="29" borderId="16" xfId="13" applyFont="1" applyFill="1" applyBorder="1" applyAlignment="1" applyProtection="1">
      <alignment horizontal="center"/>
      <protection locked="0"/>
    </xf>
    <xf numFmtId="0" fontId="51" fillId="15" borderId="0" xfId="13" applyFont="1" applyFill="1" applyAlignment="1" applyProtection="1">
      <alignment horizontal="center"/>
    </xf>
    <xf numFmtId="0" fontId="49" fillId="15" borderId="0" xfId="13" applyFont="1" applyFill="1" applyAlignment="1" applyProtection="1">
      <alignment horizontal="center"/>
    </xf>
    <xf numFmtId="0" fontId="29" fillId="29" borderId="2" xfId="13" applyFont="1" applyFill="1" applyBorder="1" applyAlignment="1" applyProtection="1">
      <alignment horizontal="center" vertical="center" wrapText="1"/>
      <protection locked="0"/>
    </xf>
    <xf numFmtId="0" fontId="29" fillId="29" borderId="11" xfId="13" applyFont="1" applyFill="1" applyBorder="1" applyAlignment="1" applyProtection="1">
      <alignment horizontal="left"/>
      <protection locked="0"/>
    </xf>
    <xf numFmtId="0" fontId="29" fillId="29" borderId="22" xfId="13" applyFont="1" applyFill="1" applyBorder="1" applyAlignment="1" applyProtection="1">
      <alignment horizontal="left"/>
      <protection locked="0"/>
    </xf>
    <xf numFmtId="0" fontId="29" fillId="29" borderId="2" xfId="13" applyFont="1" applyFill="1" applyBorder="1" applyAlignment="1" applyProtection="1">
      <alignment horizontal="left"/>
      <protection locked="0"/>
    </xf>
    <xf numFmtId="0" fontId="29" fillId="29" borderId="0" xfId="0" applyFont="1" applyFill="1" applyAlignment="1">
      <alignment horizontal="center"/>
    </xf>
    <xf numFmtId="0" fontId="12" fillId="15" borderId="0" xfId="0" applyFont="1" applyFill="1" applyBorder="1" applyAlignment="1">
      <alignment horizontal="center"/>
    </xf>
    <xf numFmtId="0" fontId="28" fillId="24" borderId="0" xfId="13" applyFont="1" applyFill="1" applyAlignment="1" applyProtection="1">
      <alignment horizontal="center"/>
      <protection locked="0"/>
    </xf>
    <xf numFmtId="0" fontId="25" fillId="23" borderId="0" xfId="13" applyFont="1" applyFill="1" applyAlignment="1" applyProtection="1">
      <alignment horizontal="center"/>
      <protection locked="0"/>
    </xf>
    <xf numFmtId="0" fontId="19" fillId="15" borderId="12" xfId="13" applyFont="1" applyFill="1" applyBorder="1" applyAlignment="1" applyProtection="1">
      <alignment horizontal="center" vertical="center" wrapText="1"/>
      <protection locked="0"/>
    </xf>
    <xf numFmtId="0" fontId="19" fillId="15" borderId="13" xfId="13" applyFont="1" applyFill="1" applyBorder="1" applyAlignment="1" applyProtection="1">
      <alignment horizontal="center" vertical="center" wrapText="1"/>
      <protection locked="0"/>
    </xf>
    <xf numFmtId="0" fontId="19" fillId="15" borderId="14" xfId="13" applyFont="1" applyFill="1" applyBorder="1" applyAlignment="1" applyProtection="1">
      <alignment horizontal="center" vertical="center" wrapText="1"/>
      <protection locked="0"/>
    </xf>
    <xf numFmtId="0" fontId="12" fillId="4" borderId="15" xfId="1" applyFont="1" applyBorder="1" applyAlignment="1" applyProtection="1">
      <alignment horizontal="justify" vertical="center"/>
      <protection locked="0"/>
    </xf>
    <xf numFmtId="0" fontId="12" fillId="4" borderId="3" xfId="1" applyFont="1" applyBorder="1" applyAlignment="1" applyProtection="1">
      <alignment horizontal="justify" vertical="center"/>
      <protection locked="0"/>
    </xf>
    <xf numFmtId="0" fontId="10" fillId="3" borderId="16" xfId="5" applyFont="1" applyBorder="1" applyAlignment="1" applyProtection="1">
      <alignment horizontal="center"/>
      <protection locked="0"/>
    </xf>
    <xf numFmtId="0" fontId="10" fillId="3" borderId="17" xfId="5" applyFont="1" applyBorder="1" applyAlignment="1" applyProtection="1">
      <alignment horizontal="center"/>
      <protection locked="0"/>
    </xf>
    <xf numFmtId="0" fontId="9" fillId="2" borderId="19" xfId="12" applyFont="1" applyBorder="1" applyAlignment="1" applyProtection="1">
      <alignment horizontal="center"/>
      <protection locked="0"/>
    </xf>
    <xf numFmtId="0" fontId="16" fillId="15" borderId="18" xfId="13" applyFont="1" applyFill="1" applyBorder="1" applyAlignment="1" applyProtection="1">
      <alignment horizontal="center" vertical="center"/>
      <protection locked="0"/>
    </xf>
    <xf numFmtId="0" fontId="15" fillId="15" borderId="3" xfId="13" applyFont="1" applyFill="1" applyBorder="1" applyAlignment="1" applyProtection="1">
      <alignment horizontal="center" vertical="center"/>
      <protection locked="0"/>
    </xf>
    <xf numFmtId="0" fontId="16" fillId="15" borderId="0" xfId="13" applyFont="1" applyFill="1" applyBorder="1" applyProtection="1">
      <protection locked="0"/>
    </xf>
    <xf numFmtId="7" fontId="49" fillId="0" borderId="1" xfId="0" applyNumberFormat="1" applyFont="1" applyFill="1" applyBorder="1" applyProtection="1">
      <protection locked="0"/>
    </xf>
    <xf numFmtId="7" fontId="49" fillId="0" borderId="1" xfId="0" applyNumberFormat="1" applyFont="1" applyFill="1" applyBorder="1"/>
    <xf numFmtId="165" fontId="50" fillId="15" borderId="23" xfId="0" applyNumberFormat="1" applyFont="1" applyFill="1" applyBorder="1" applyProtection="1"/>
    <xf numFmtId="165" fontId="50" fillId="15" borderId="35" xfId="0" applyNumberFormat="1" applyFont="1" applyFill="1" applyBorder="1" applyProtection="1"/>
    <xf numFmtId="7" fontId="49" fillId="0" borderId="1" xfId="0" applyNumberFormat="1" applyFont="1" applyFill="1" applyBorder="1" applyProtection="1"/>
    <xf numFmtId="42" fontId="49" fillId="29" borderId="1" xfId="0" applyNumberFormat="1" applyFont="1" applyFill="1" applyBorder="1" applyProtection="1"/>
  </cellXfs>
  <cellStyles count="24">
    <cellStyle name="40% - Accent1" xfId="1" builtinId="31"/>
    <cellStyle name="40% - Accent3" xfId="2" builtinId="39"/>
    <cellStyle name="40% - Accent6" xfId="3" builtinId="51"/>
    <cellStyle name="60% - Accent1" xfId="4" builtinId="32"/>
    <cellStyle name="Accent1" xfId="5" builtinId="29"/>
    <cellStyle name="Accent2" xfId="6" builtinId="33"/>
    <cellStyle name="Accent3" xfId="7" builtinId="37"/>
    <cellStyle name="Accent4" xfId="8" builtinId="41"/>
    <cellStyle name="Comma" xfId="9" builtinId="3"/>
    <cellStyle name="Comma 2" xfId="10"/>
    <cellStyle name="Comma 2 2" xfId="20"/>
    <cellStyle name="Comma 2 3" xfId="22"/>
    <cellStyle name="Comma 3" xfId="21"/>
    <cellStyle name="Good" xfId="11" builtinId="26"/>
    <cellStyle name="Input" xfId="12" builtinId="20"/>
    <cellStyle name="Normal" xfId="0" builtinId="0"/>
    <cellStyle name="Normal 2" xfId="13"/>
    <cellStyle name="Normal 2 2" xfId="19"/>
    <cellStyle name="Normal 3" xfId="14"/>
    <cellStyle name="Normal 3 2" xfId="15"/>
    <cellStyle name="Normal 3 3" xfId="16"/>
    <cellStyle name="Normal 4" xfId="17"/>
    <cellStyle name="Normal 4 2" xfId="23"/>
    <cellStyle name="Percent 2" xfId="18"/>
  </cellStyles>
  <dxfs count="10">
    <dxf>
      <fill>
        <patternFill>
          <bgColor rgb="FFFFFF00"/>
        </patternFill>
      </fill>
    </dxf>
    <dxf>
      <fill>
        <patternFill>
          <bgColor rgb="FF92D050"/>
        </patternFill>
      </fill>
    </dxf>
    <dxf>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s>
  <tableStyles count="0" defaultTableStyle="TableStyleMedium2" defaultPivotStyle="PivotStyleLight16"/>
  <colors>
    <mruColors>
      <color rgb="FFFF6600"/>
      <color rgb="FFEC8C3C"/>
      <color rgb="FF7880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1032444</xdr:colOff>
      <xdr:row>8</xdr:row>
      <xdr:rowOff>173492</xdr:rowOff>
    </xdr:from>
    <xdr:to>
      <xdr:col>12</xdr:col>
      <xdr:colOff>1047751</xdr:colOff>
      <xdr:row>13</xdr:row>
      <xdr:rowOff>0</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918658" y="3520849"/>
          <a:ext cx="4832236" cy="2139722"/>
        </a:xfrm>
        <a:prstGeom prst="rect">
          <a:avLst/>
        </a:prstGeom>
      </xdr:spPr>
    </xdr:pic>
    <xdr:clientData/>
  </xdr:twoCellAnchor>
  <xdr:twoCellAnchor editAs="oneCell">
    <xdr:from>
      <xdr:col>8</xdr:col>
      <xdr:colOff>1033236</xdr:colOff>
      <xdr:row>4</xdr:row>
      <xdr:rowOff>5501</xdr:rowOff>
    </xdr:from>
    <xdr:to>
      <xdr:col>12</xdr:col>
      <xdr:colOff>1045029</xdr:colOff>
      <xdr:row>8</xdr:row>
      <xdr:rowOff>173937</xdr:rowOff>
    </xdr:to>
    <xdr:pic>
      <xdr:nvPicPr>
        <xdr:cNvPr id="5" name="Picture 4"/>
        <xdr:cNvPicPr>
          <a:picLocks noChangeAspect="1"/>
        </xdr:cNvPicPr>
      </xdr:nvPicPr>
      <xdr:blipFill>
        <a:blip xmlns:r="http://schemas.openxmlformats.org/officeDocument/2006/relationships" r:embed="rId2"/>
        <a:stretch>
          <a:fillRect/>
        </a:stretch>
      </xdr:blipFill>
      <xdr:spPr>
        <a:xfrm>
          <a:off x="15919450" y="1447858"/>
          <a:ext cx="4828722" cy="20734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search/-%20AA%20RESEARCH%20COMMON%20FILES%20JAN%202018/FUNDERS/EU/EU%20H2020/P31226%20NEWTON/RP2%20%20and%20Final%20(%20Sep.17%20to%20Aug.19/Payroll%20calculation%20RP2%2006092019%20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DF Cost by period by individu"/>
      <sheetName val="Agresso to Disc rec"/>
      <sheetName val="Reconciliation"/>
      <sheetName val="G Muntean"/>
      <sheetName val="Dan Z"/>
      <sheetName val="F Silva"/>
      <sheetName val="Diana"/>
      <sheetName val="J Kelly"/>
      <sheetName val="T.BI only"/>
      <sheetName val="M Togou"/>
      <sheetName val="Sheet2"/>
      <sheetName val="Chen"/>
      <sheetName val="Nasim"/>
      <sheetName val="Maddi"/>
      <sheetName val="Gorji"/>
      <sheetName val="Macro1"/>
      <sheetName val="Sheet15"/>
      <sheetName val="Sheet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81">
          <cell r="A281" t="str">
            <v>Recover</v>
          </cell>
        </row>
      </sheetData>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U45"/>
  <sheetViews>
    <sheetView showGridLines="0" topLeftCell="D18" zoomScale="70" zoomScaleNormal="70" workbookViewId="0">
      <selection activeCell="L24" sqref="L24"/>
    </sheetView>
  </sheetViews>
  <sheetFormatPr defaultColWidth="9.140625" defaultRowHeight="15" x14ac:dyDescent="0.25"/>
  <cols>
    <col min="1" max="1" width="2.140625" style="114" customWidth="1"/>
    <col min="2" max="2" width="18.140625" style="114" customWidth="1"/>
    <col min="3" max="3" width="31.28515625" style="114" customWidth="1"/>
    <col min="4" max="4" width="85.28515625" style="114" customWidth="1"/>
    <col min="5" max="5" width="26" style="114" customWidth="1"/>
    <col min="6" max="6" width="21.5703125" style="114" customWidth="1"/>
    <col min="7" max="7" width="18" style="114" customWidth="1"/>
    <col min="8" max="8" width="20.7109375" style="114" customWidth="1"/>
    <col min="9" max="9" width="15.42578125" style="114" customWidth="1"/>
    <col min="10" max="10" width="17.85546875" style="114" customWidth="1"/>
    <col min="11" max="11" width="17.7109375" style="114" customWidth="1"/>
    <col min="12" max="12" width="21" style="114" customWidth="1"/>
    <col min="13" max="13" width="18.5703125" style="114" customWidth="1"/>
    <col min="14" max="14" width="21" style="114" customWidth="1"/>
    <col min="15" max="15" width="24.5703125" style="114" customWidth="1"/>
    <col min="16" max="18" width="28.28515625" style="114" customWidth="1"/>
    <col min="19" max="19" width="32" style="114" customWidth="1"/>
    <col min="20" max="20" width="2.140625" style="114" customWidth="1"/>
    <col min="21" max="16384" width="9.140625" style="114"/>
  </cols>
  <sheetData>
    <row r="1" spans="1:21" ht="13.5" customHeight="1" x14ac:dyDescent="0.25">
      <c r="A1" s="131"/>
      <c r="B1" s="131"/>
      <c r="C1" s="131"/>
      <c r="D1" s="132"/>
      <c r="E1" s="131"/>
      <c r="F1" s="131"/>
      <c r="G1" s="131"/>
      <c r="H1" s="131"/>
      <c r="I1" s="131"/>
      <c r="J1" s="131"/>
      <c r="K1" s="131"/>
      <c r="L1" s="131"/>
      <c r="M1" s="131"/>
      <c r="N1" s="131"/>
      <c r="O1" s="131"/>
      <c r="P1" s="131"/>
      <c r="Q1" s="131"/>
      <c r="R1" s="131"/>
      <c r="S1" s="131"/>
      <c r="T1" s="131"/>
    </row>
    <row r="2" spans="1:21" ht="61.5" customHeight="1" x14ac:dyDescent="0.9">
      <c r="A2" s="131"/>
      <c r="B2" s="131"/>
      <c r="C2" s="131"/>
      <c r="D2" s="330" t="s">
        <v>139</v>
      </c>
      <c r="E2" s="330"/>
      <c r="F2" s="330"/>
      <c r="G2" s="330"/>
      <c r="H2" s="330"/>
      <c r="I2" s="330"/>
      <c r="J2" s="330"/>
      <c r="K2" s="330"/>
      <c r="L2" s="330"/>
      <c r="M2" s="330"/>
      <c r="N2" s="330"/>
      <c r="O2" s="330"/>
      <c r="P2" s="330"/>
      <c r="Q2" s="330"/>
      <c r="R2" s="330"/>
      <c r="S2" s="330"/>
      <c r="T2" s="131"/>
    </row>
    <row r="3" spans="1:21" ht="23.25" customHeight="1" x14ac:dyDescent="0.35">
      <c r="A3" s="131"/>
      <c r="B3" s="131"/>
      <c r="C3" s="131"/>
      <c r="D3" s="331" t="s">
        <v>83</v>
      </c>
      <c r="E3" s="331"/>
      <c r="F3" s="331"/>
      <c r="G3" s="331"/>
      <c r="H3" s="331"/>
      <c r="I3" s="331"/>
      <c r="J3" s="331"/>
      <c r="K3" s="331"/>
      <c r="L3" s="331"/>
      <c r="M3" s="331"/>
      <c r="N3" s="331"/>
      <c r="O3" s="331"/>
      <c r="P3" s="331"/>
      <c r="Q3" s="157"/>
      <c r="R3" s="157"/>
      <c r="S3" s="165"/>
      <c r="T3" s="131"/>
    </row>
    <row r="4" spans="1:21" ht="15" customHeight="1" x14ac:dyDescent="0.25">
      <c r="A4" s="131"/>
      <c r="B4" s="131"/>
      <c r="C4" s="131"/>
      <c r="D4" s="131"/>
      <c r="E4" s="131"/>
      <c r="F4" s="131"/>
      <c r="G4" s="131"/>
      <c r="H4" s="131"/>
      <c r="I4" s="131"/>
      <c r="J4" s="131"/>
      <c r="K4" s="131"/>
      <c r="L4" s="133"/>
      <c r="M4" s="133"/>
      <c r="N4" s="133"/>
      <c r="O4" s="133"/>
      <c r="P4" s="133"/>
      <c r="Q4" s="133"/>
      <c r="R4" s="133"/>
      <c r="S4" s="133"/>
      <c r="T4" s="131"/>
    </row>
    <row r="5" spans="1:21" ht="36" customHeight="1" x14ac:dyDescent="0.55000000000000004">
      <c r="A5" s="131"/>
      <c r="B5" s="131"/>
      <c r="C5" s="131"/>
      <c r="D5" s="148" t="s">
        <v>131</v>
      </c>
      <c r="E5" s="321" t="s">
        <v>32</v>
      </c>
      <c r="F5" s="322"/>
      <c r="G5" s="322"/>
      <c r="H5" s="322"/>
      <c r="I5" s="323"/>
      <c r="J5" s="160"/>
      <c r="K5" s="160"/>
      <c r="L5" s="139"/>
      <c r="M5" s="140"/>
      <c r="N5" s="140"/>
      <c r="O5" s="140"/>
      <c r="P5" s="140"/>
      <c r="Q5" s="140"/>
      <c r="R5" s="140"/>
      <c r="S5" s="141"/>
      <c r="T5" s="131"/>
    </row>
    <row r="6" spans="1:21" ht="36" customHeight="1" x14ac:dyDescent="0.55000000000000004">
      <c r="A6" s="131"/>
      <c r="B6" s="131"/>
      <c r="C6" s="131"/>
      <c r="D6" s="148" t="s">
        <v>132</v>
      </c>
      <c r="E6" s="321"/>
      <c r="F6" s="322"/>
      <c r="G6" s="322"/>
      <c r="H6" s="322"/>
      <c r="I6" s="323"/>
      <c r="J6" s="160"/>
      <c r="K6" s="160"/>
      <c r="L6" s="139"/>
      <c r="M6" s="140"/>
      <c r="N6" s="140"/>
      <c r="O6" s="140"/>
      <c r="P6" s="140"/>
      <c r="Q6" s="140"/>
      <c r="R6" s="140"/>
      <c r="S6" s="141"/>
      <c r="T6" s="131"/>
    </row>
    <row r="7" spans="1:21" ht="36" customHeight="1" x14ac:dyDescent="0.55000000000000004">
      <c r="A7" s="131"/>
      <c r="B7" s="131"/>
      <c r="C7" s="131"/>
      <c r="D7" s="148" t="s">
        <v>63</v>
      </c>
      <c r="E7" s="321" t="s">
        <v>91</v>
      </c>
      <c r="F7" s="322"/>
      <c r="G7" s="322"/>
      <c r="H7" s="322"/>
      <c r="I7" s="323"/>
      <c r="J7" s="160"/>
      <c r="K7" s="160"/>
      <c r="L7" s="319"/>
      <c r="M7" s="320"/>
      <c r="N7" s="320"/>
      <c r="O7" s="320"/>
      <c r="P7" s="320"/>
      <c r="Q7" s="159"/>
      <c r="R7" s="159"/>
      <c r="S7" s="141"/>
      <c r="T7" s="131"/>
    </row>
    <row r="8" spans="1:21" ht="40.5" customHeight="1" x14ac:dyDescent="0.55000000000000004">
      <c r="A8" s="131"/>
      <c r="B8" s="131"/>
      <c r="C8" s="131"/>
      <c r="D8" s="148" t="s">
        <v>1</v>
      </c>
      <c r="E8" s="321" t="s">
        <v>59</v>
      </c>
      <c r="F8" s="322"/>
      <c r="G8" s="322"/>
      <c r="H8" s="322"/>
      <c r="I8" s="323"/>
      <c r="J8" s="160"/>
      <c r="K8" s="160"/>
      <c r="L8" s="142"/>
      <c r="M8" s="143"/>
      <c r="N8" s="143"/>
      <c r="O8" s="143"/>
      <c r="P8" s="143"/>
      <c r="Q8" s="143"/>
      <c r="R8" s="143"/>
      <c r="S8" s="141"/>
      <c r="T8" s="131"/>
    </row>
    <row r="9" spans="1:21" ht="36" customHeight="1" x14ac:dyDescent="0.55000000000000004">
      <c r="A9" s="131"/>
      <c r="B9" s="131"/>
      <c r="C9" s="131"/>
      <c r="D9" s="148" t="s">
        <v>48</v>
      </c>
      <c r="E9" s="321" t="s">
        <v>59</v>
      </c>
      <c r="F9" s="322"/>
      <c r="G9" s="322"/>
      <c r="H9" s="322"/>
      <c r="I9" s="323"/>
      <c r="J9" s="160"/>
      <c r="K9" s="160"/>
      <c r="L9" s="319"/>
      <c r="M9" s="320"/>
      <c r="N9" s="320"/>
      <c r="O9" s="320"/>
      <c r="P9" s="320"/>
      <c r="Q9" s="159"/>
      <c r="R9" s="159"/>
      <c r="S9" s="141"/>
      <c r="T9" s="131"/>
    </row>
    <row r="10" spans="1:21" ht="36" customHeight="1" x14ac:dyDescent="0.55000000000000004">
      <c r="A10" s="131"/>
      <c r="B10" s="131"/>
      <c r="C10" s="131"/>
      <c r="D10" s="148" t="s">
        <v>0</v>
      </c>
      <c r="E10" s="316" t="s">
        <v>59</v>
      </c>
      <c r="F10" s="317"/>
      <c r="G10" s="317"/>
      <c r="H10" s="317"/>
      <c r="I10" s="318"/>
      <c r="J10" s="161"/>
      <c r="K10" s="161"/>
      <c r="L10" s="319"/>
      <c r="M10" s="320"/>
      <c r="N10" s="320"/>
      <c r="O10" s="320"/>
      <c r="P10" s="320"/>
      <c r="Q10" s="159"/>
      <c r="R10" s="159"/>
      <c r="S10" s="141"/>
      <c r="T10" s="131"/>
    </row>
    <row r="11" spans="1:21" ht="36" customHeight="1" x14ac:dyDescent="0.55000000000000004">
      <c r="A11" s="131"/>
      <c r="B11" s="131"/>
      <c r="C11" s="131"/>
      <c r="D11" s="148" t="s">
        <v>74</v>
      </c>
      <c r="E11" s="316" t="s">
        <v>59</v>
      </c>
      <c r="F11" s="317"/>
      <c r="G11" s="317"/>
      <c r="H11" s="317"/>
      <c r="I11" s="318"/>
      <c r="J11" s="161"/>
      <c r="K11" s="161"/>
      <c r="L11" s="319"/>
      <c r="M11" s="320"/>
      <c r="N11" s="320"/>
      <c r="O11" s="320"/>
      <c r="P11" s="320"/>
      <c r="Q11" s="159"/>
      <c r="R11" s="159"/>
      <c r="S11" s="141"/>
      <c r="T11" s="131"/>
    </row>
    <row r="12" spans="1:21" ht="36" customHeight="1" x14ac:dyDescent="0.55000000000000004">
      <c r="A12" s="131"/>
      <c r="B12" s="131"/>
      <c r="C12" s="131"/>
      <c r="D12" s="148" t="s">
        <v>75</v>
      </c>
      <c r="E12" s="316" t="s">
        <v>59</v>
      </c>
      <c r="F12" s="317"/>
      <c r="G12" s="317"/>
      <c r="H12" s="317"/>
      <c r="I12" s="318"/>
      <c r="J12" s="161"/>
      <c r="K12" s="161"/>
      <c r="L12" s="319"/>
      <c r="M12" s="320" t="s">
        <v>59</v>
      </c>
      <c r="N12" s="320"/>
      <c r="O12" s="320"/>
      <c r="P12" s="320"/>
      <c r="Q12" s="159"/>
      <c r="R12" s="159"/>
      <c r="S12" s="141"/>
      <c r="T12" s="131"/>
      <c r="U12" s="114" t="s">
        <v>59</v>
      </c>
    </row>
    <row r="13" spans="1:21" ht="36" customHeight="1" x14ac:dyDescent="0.55000000000000004">
      <c r="A13" s="131"/>
      <c r="B13" s="131"/>
      <c r="C13" s="131"/>
      <c r="D13" s="149" t="s">
        <v>41</v>
      </c>
      <c r="E13" s="321" t="s">
        <v>59</v>
      </c>
      <c r="F13" s="322"/>
      <c r="G13" s="322"/>
      <c r="H13" s="322"/>
      <c r="I13" s="323"/>
      <c r="J13" s="160"/>
      <c r="K13" s="160"/>
      <c r="L13" s="319"/>
      <c r="M13" s="320"/>
      <c r="N13" s="320"/>
      <c r="O13" s="320"/>
      <c r="P13" s="320"/>
      <c r="Q13" s="159"/>
      <c r="R13" s="159"/>
      <c r="S13" s="141"/>
      <c r="T13" s="131"/>
    </row>
    <row r="14" spans="1:21" ht="10.5" customHeight="1" x14ac:dyDescent="0.25">
      <c r="A14" s="131"/>
      <c r="B14" s="131"/>
      <c r="C14" s="131"/>
      <c r="D14" s="131"/>
      <c r="E14" s="131"/>
      <c r="F14" s="131"/>
      <c r="G14" s="131"/>
      <c r="H14" s="131"/>
      <c r="I14" s="131"/>
      <c r="J14" s="131"/>
      <c r="K14" s="131"/>
      <c r="L14" s="150"/>
      <c r="M14" s="150"/>
      <c r="N14" s="150"/>
      <c r="O14" s="150"/>
      <c r="P14" s="150"/>
      <c r="Q14" s="150"/>
      <c r="R14" s="150"/>
      <c r="S14" s="150"/>
      <c r="T14" s="131"/>
    </row>
    <row r="15" spans="1:21" ht="35.25" customHeight="1" x14ac:dyDescent="0.25">
      <c r="A15" s="131"/>
      <c r="B15" s="131"/>
      <c r="C15" s="131"/>
      <c r="D15" s="130"/>
      <c r="E15" s="130"/>
      <c r="F15" s="130"/>
      <c r="G15" s="130"/>
      <c r="H15" s="130"/>
      <c r="I15" s="130"/>
      <c r="J15" s="130"/>
      <c r="K15" s="130"/>
      <c r="L15" s="130"/>
      <c r="M15" s="130"/>
      <c r="N15" s="130"/>
      <c r="O15" s="130"/>
      <c r="P15" s="130"/>
      <c r="Q15" s="130"/>
      <c r="R15" s="130"/>
      <c r="S15" s="130"/>
      <c r="T15" s="131"/>
    </row>
    <row r="16" spans="1:21" ht="6" customHeight="1" x14ac:dyDescent="0.25">
      <c r="A16" s="131"/>
      <c r="B16" s="131"/>
      <c r="C16" s="131"/>
      <c r="D16" s="132"/>
      <c r="E16" s="131"/>
      <c r="F16" s="131"/>
      <c r="G16" s="131"/>
      <c r="H16" s="131"/>
      <c r="I16" s="131"/>
      <c r="J16" s="131"/>
      <c r="K16" s="131"/>
      <c r="L16" s="131"/>
      <c r="M16" s="131"/>
      <c r="N16" s="131"/>
      <c r="O16" s="131"/>
      <c r="P16" s="131"/>
      <c r="Q16" s="131"/>
      <c r="R16" s="131"/>
      <c r="S16" s="131"/>
      <c r="T16" s="131"/>
    </row>
    <row r="17" spans="1:20" ht="55.5" customHeight="1" x14ac:dyDescent="0.9">
      <c r="A17" s="131"/>
      <c r="B17" s="131"/>
      <c r="C17" s="131"/>
      <c r="D17" s="324" t="s">
        <v>137</v>
      </c>
      <c r="E17" s="325"/>
      <c r="F17" s="325"/>
      <c r="G17" s="325"/>
      <c r="H17" s="325"/>
      <c r="I17" s="325"/>
      <c r="J17" s="325"/>
      <c r="K17" s="325"/>
      <c r="L17" s="325"/>
      <c r="M17" s="325"/>
      <c r="N17" s="325"/>
      <c r="O17" s="325"/>
      <c r="P17" s="325"/>
      <c r="Q17" s="158"/>
      <c r="R17" s="158"/>
      <c r="S17" s="151"/>
      <c r="T17" s="131"/>
    </row>
    <row r="18" spans="1:20" ht="28.5" customHeight="1" x14ac:dyDescent="0.35">
      <c r="A18" s="131"/>
      <c r="B18" s="131"/>
      <c r="C18" s="131"/>
      <c r="D18" s="326" t="s">
        <v>138</v>
      </c>
      <c r="E18" s="327"/>
      <c r="F18" s="327"/>
      <c r="G18" s="327"/>
      <c r="H18" s="327"/>
      <c r="I18" s="327"/>
      <c r="J18" s="327"/>
      <c r="K18" s="327"/>
      <c r="L18" s="327"/>
      <c r="M18" s="327"/>
      <c r="N18" s="327"/>
      <c r="O18" s="327"/>
      <c r="P18" s="327"/>
      <c r="Q18" s="165"/>
      <c r="R18" s="165"/>
      <c r="S18" s="165"/>
      <c r="T18" s="131"/>
    </row>
    <row r="19" spans="1:20" ht="27" customHeight="1" x14ac:dyDescent="0.25">
      <c r="A19" s="131"/>
      <c r="B19" s="131"/>
      <c r="C19" s="131"/>
      <c r="D19" s="131"/>
      <c r="E19" s="131"/>
      <c r="F19" s="131"/>
      <c r="G19" s="131"/>
      <c r="H19" s="131"/>
      <c r="I19" s="131"/>
      <c r="J19" s="131"/>
      <c r="K19" s="131"/>
      <c r="L19" s="131"/>
      <c r="M19" s="131"/>
      <c r="N19" s="131"/>
      <c r="O19" s="131"/>
      <c r="P19" s="131"/>
      <c r="Q19" s="131"/>
      <c r="R19" s="131"/>
      <c r="S19" s="131"/>
      <c r="T19" s="131"/>
    </row>
    <row r="20" spans="1:20" ht="28.5" customHeight="1" x14ac:dyDescent="0.25">
      <c r="A20" s="131"/>
      <c r="B20" s="144"/>
      <c r="C20" s="311" t="s">
        <v>101</v>
      </c>
      <c r="D20" s="312"/>
      <c r="E20" s="312"/>
      <c r="F20" s="312"/>
      <c r="G20" s="312"/>
      <c r="H20" s="312"/>
      <c r="I20" s="312"/>
      <c r="J20" s="312"/>
      <c r="K20" s="312"/>
      <c r="L20" s="313"/>
      <c r="M20" s="311" t="s">
        <v>114</v>
      </c>
      <c r="N20" s="312"/>
      <c r="O20" s="312"/>
      <c r="P20" s="312"/>
      <c r="Q20" s="312"/>
      <c r="R20" s="312"/>
      <c r="S20" s="313"/>
      <c r="T20" s="131"/>
    </row>
    <row r="21" spans="1:20" ht="33.75" customHeight="1" x14ac:dyDescent="0.25">
      <c r="A21" s="131"/>
      <c r="B21" s="144"/>
      <c r="C21" s="311" t="s">
        <v>102</v>
      </c>
      <c r="D21" s="312"/>
      <c r="E21" s="312"/>
      <c r="F21" s="312"/>
      <c r="G21" s="312"/>
      <c r="H21" s="312"/>
      <c r="I21" s="312"/>
      <c r="J21" s="312"/>
      <c r="K21" s="312"/>
      <c r="L21" s="313"/>
      <c r="M21" s="311" t="s">
        <v>106</v>
      </c>
      <c r="N21" s="312"/>
      <c r="O21" s="313"/>
      <c r="P21" s="144" t="s">
        <v>107</v>
      </c>
      <c r="Q21" s="328" t="s">
        <v>109</v>
      </c>
      <c r="R21" s="329"/>
      <c r="S21" s="144"/>
      <c r="T21" s="131"/>
    </row>
    <row r="22" spans="1:20" ht="108.75" customHeight="1" x14ac:dyDescent="0.25">
      <c r="A22" s="131"/>
      <c r="B22" s="144" t="s">
        <v>134</v>
      </c>
      <c r="C22" s="144" t="s">
        <v>135</v>
      </c>
      <c r="D22" s="144" t="s">
        <v>29</v>
      </c>
      <c r="E22" s="144" t="s">
        <v>30</v>
      </c>
      <c r="F22" s="144" t="s">
        <v>151</v>
      </c>
      <c r="G22" s="311" t="s">
        <v>92</v>
      </c>
      <c r="H22" s="312"/>
      <c r="I22" s="313"/>
      <c r="J22" s="144" t="s">
        <v>95</v>
      </c>
      <c r="K22" s="144" t="s">
        <v>130</v>
      </c>
      <c r="L22" s="144" t="s">
        <v>116</v>
      </c>
      <c r="M22" s="144" t="s">
        <v>100</v>
      </c>
      <c r="N22" s="144" t="s">
        <v>103</v>
      </c>
      <c r="O22" s="144" t="s">
        <v>105</v>
      </c>
      <c r="P22" s="144" t="s">
        <v>110</v>
      </c>
      <c r="Q22" s="314" t="s">
        <v>111</v>
      </c>
      <c r="R22" s="314" t="s">
        <v>113</v>
      </c>
      <c r="S22" s="163" t="s">
        <v>112</v>
      </c>
      <c r="T22" s="131"/>
    </row>
    <row r="23" spans="1:20" ht="108.75" customHeight="1" x14ac:dyDescent="0.25">
      <c r="A23" s="131"/>
      <c r="B23" s="144"/>
      <c r="C23" s="144"/>
      <c r="D23" s="144"/>
      <c r="E23" s="144" t="s">
        <v>96</v>
      </c>
      <c r="F23" s="144" t="s">
        <v>97</v>
      </c>
      <c r="G23" s="144" t="s">
        <v>93</v>
      </c>
      <c r="H23" s="144" t="s">
        <v>94</v>
      </c>
      <c r="I23" s="144" t="s">
        <v>152</v>
      </c>
      <c r="J23" s="144" t="s">
        <v>153</v>
      </c>
      <c r="K23" s="144" t="s">
        <v>129</v>
      </c>
      <c r="L23" s="144" t="s">
        <v>99</v>
      </c>
      <c r="M23" s="144" t="s">
        <v>98</v>
      </c>
      <c r="N23" s="144" t="s">
        <v>104</v>
      </c>
      <c r="O23" s="144"/>
      <c r="P23" s="144" t="s">
        <v>108</v>
      </c>
      <c r="Q23" s="315"/>
      <c r="R23" s="315"/>
      <c r="S23" s="164" t="s">
        <v>115</v>
      </c>
      <c r="T23" s="131"/>
    </row>
    <row r="24" spans="1:20" s="138" customFormat="1" ht="28.5" x14ac:dyDescent="0.45">
      <c r="A24" s="134"/>
      <c r="B24" s="145">
        <v>1</v>
      </c>
      <c r="C24" s="145" t="s">
        <v>133</v>
      </c>
      <c r="D24" s="145" t="e">
        <f>'Form A Summary'!#REF!</f>
        <v>#REF!</v>
      </c>
      <c r="E24" s="147" t="e">
        <f>'Form A Summary'!#REF!</f>
        <v>#REF!</v>
      </c>
      <c r="F24" s="147" t="e">
        <f>'Form A Summary'!#REF!</f>
        <v>#REF!</v>
      </c>
      <c r="G24" s="147" t="e">
        <f>'Form A Summary'!#REF!</f>
        <v>#REF!</v>
      </c>
      <c r="H24" s="147" t="e">
        <f>'Form A Summary'!#REF!</f>
        <v>#REF!</v>
      </c>
      <c r="I24" s="147" t="e">
        <f>'Form A Summary'!#REF!</f>
        <v>#REF!</v>
      </c>
      <c r="J24" s="147" t="e">
        <f>'Form A Summary'!#REF!</f>
        <v>#REF!</v>
      </c>
      <c r="K24" s="147" t="e">
        <f>'Form A Summary'!#REF!</f>
        <v>#REF!</v>
      </c>
      <c r="L24" s="147" t="e">
        <f>'Form A Summary'!#REF!</f>
        <v>#REF!</v>
      </c>
      <c r="M24" s="147" t="e">
        <f>'Form A Summary'!#REF!</f>
        <v>#REF!</v>
      </c>
      <c r="N24" s="147" t="e">
        <f>'Form A Summary'!#REF!</f>
        <v>#REF!</v>
      </c>
      <c r="O24" s="147" t="e">
        <f>'Form A Summary'!#REF!</f>
        <v>#REF!</v>
      </c>
      <c r="P24" s="147" t="e">
        <f>'Form A Summary'!#REF!</f>
        <v>#REF!</v>
      </c>
      <c r="Q24" s="147" t="e">
        <f>'Form A Summary'!#REF!</f>
        <v>#REF!</v>
      </c>
      <c r="R24" s="147" t="e">
        <f>'Form A Summary'!#REF!</f>
        <v>#REF!</v>
      </c>
      <c r="S24" s="147" t="e">
        <f>'Form A Summary'!#REF!</f>
        <v>#REF!</v>
      </c>
      <c r="T24" s="134" t="s">
        <v>59</v>
      </c>
    </row>
    <row r="25" spans="1:20" s="138" customFormat="1" ht="28.5" x14ac:dyDescent="0.45">
      <c r="A25" s="134"/>
      <c r="B25" s="145">
        <v>2</v>
      </c>
      <c r="C25" s="145"/>
      <c r="D25" s="145"/>
      <c r="E25" s="147"/>
      <c r="F25" s="147"/>
      <c r="G25" s="147"/>
      <c r="H25" s="147"/>
      <c r="I25" s="147"/>
      <c r="J25" s="147"/>
      <c r="K25" s="147"/>
      <c r="L25" s="147"/>
      <c r="M25" s="147"/>
      <c r="N25" s="147"/>
      <c r="O25" s="147"/>
      <c r="P25" s="147"/>
      <c r="Q25" s="162"/>
      <c r="R25" s="153"/>
      <c r="S25" s="146"/>
      <c r="T25" s="134"/>
    </row>
    <row r="26" spans="1:20" s="138" customFormat="1" ht="28.5" x14ac:dyDescent="0.45">
      <c r="A26" s="134"/>
      <c r="B26" s="145">
        <v>3</v>
      </c>
      <c r="C26" s="145"/>
      <c r="D26" s="145"/>
      <c r="E26" s="147"/>
      <c r="F26" s="147"/>
      <c r="G26" s="147"/>
      <c r="H26" s="147"/>
      <c r="I26" s="147"/>
      <c r="J26" s="147"/>
      <c r="K26" s="147"/>
      <c r="L26" s="147"/>
      <c r="M26" s="147"/>
      <c r="N26" s="147"/>
      <c r="O26" s="147"/>
      <c r="P26" s="147"/>
      <c r="Q26" s="162"/>
      <c r="R26" s="153"/>
      <c r="S26" s="146"/>
      <c r="T26" s="134"/>
    </row>
    <row r="27" spans="1:20" s="138" customFormat="1" ht="28.5" x14ac:dyDescent="0.45">
      <c r="A27" s="134"/>
      <c r="B27" s="145">
        <v>4</v>
      </c>
      <c r="C27" s="145"/>
      <c r="D27" s="145"/>
      <c r="E27" s="147"/>
      <c r="F27" s="147"/>
      <c r="G27" s="147"/>
      <c r="H27" s="147"/>
      <c r="I27" s="147"/>
      <c r="J27" s="147"/>
      <c r="K27" s="147"/>
      <c r="L27" s="147"/>
      <c r="M27" s="147"/>
      <c r="N27" s="147"/>
      <c r="O27" s="147"/>
      <c r="P27" s="147"/>
      <c r="Q27" s="162"/>
      <c r="R27" s="153"/>
      <c r="S27" s="146"/>
      <c r="T27" s="134"/>
    </row>
    <row r="28" spans="1:20" s="138" customFormat="1" ht="28.5" x14ac:dyDescent="0.45">
      <c r="A28" s="134"/>
      <c r="B28" s="145">
        <v>5</v>
      </c>
      <c r="C28" s="145"/>
      <c r="D28" s="145"/>
      <c r="E28" s="147"/>
      <c r="F28" s="147"/>
      <c r="G28" s="147"/>
      <c r="H28" s="147"/>
      <c r="I28" s="147"/>
      <c r="J28" s="147"/>
      <c r="K28" s="147"/>
      <c r="L28" s="147"/>
      <c r="M28" s="147"/>
      <c r="N28" s="147"/>
      <c r="O28" s="147"/>
      <c r="P28" s="147"/>
      <c r="Q28" s="162"/>
      <c r="R28" s="153"/>
      <c r="S28" s="146"/>
      <c r="T28" s="134"/>
    </row>
    <row r="29" spans="1:20" s="138" customFormat="1" ht="28.5" x14ac:dyDescent="0.45">
      <c r="A29" s="134"/>
      <c r="B29" s="145">
        <v>6</v>
      </c>
      <c r="C29" s="145"/>
      <c r="D29" s="145"/>
      <c r="E29" s="147"/>
      <c r="F29" s="147"/>
      <c r="G29" s="147"/>
      <c r="H29" s="147"/>
      <c r="I29" s="147"/>
      <c r="J29" s="147"/>
      <c r="K29" s="147"/>
      <c r="L29" s="147"/>
      <c r="M29" s="147"/>
      <c r="N29" s="147"/>
      <c r="O29" s="147"/>
      <c r="P29" s="147"/>
      <c r="Q29" s="162"/>
      <c r="R29" s="153"/>
      <c r="S29" s="146"/>
      <c r="T29" s="134"/>
    </row>
    <row r="30" spans="1:20" s="138" customFormat="1" ht="28.5" x14ac:dyDescent="0.45">
      <c r="A30" s="134"/>
      <c r="B30" s="145">
        <v>7</v>
      </c>
      <c r="C30" s="145"/>
      <c r="D30" s="145"/>
      <c r="E30" s="147"/>
      <c r="F30" s="147"/>
      <c r="G30" s="147"/>
      <c r="H30" s="147"/>
      <c r="I30" s="147"/>
      <c r="J30" s="147"/>
      <c r="K30" s="147"/>
      <c r="L30" s="147"/>
      <c r="M30" s="147"/>
      <c r="N30" s="147"/>
      <c r="O30" s="147"/>
      <c r="P30" s="147"/>
      <c r="Q30" s="162"/>
      <c r="R30" s="153"/>
      <c r="S30" s="146"/>
      <c r="T30" s="134"/>
    </row>
    <row r="31" spans="1:20" s="138" customFormat="1" ht="28.5" x14ac:dyDescent="0.45">
      <c r="A31" s="134"/>
      <c r="B31" s="145">
        <v>8</v>
      </c>
      <c r="C31" s="145"/>
      <c r="D31" s="145"/>
      <c r="E31" s="147"/>
      <c r="F31" s="147"/>
      <c r="G31" s="147"/>
      <c r="H31" s="147"/>
      <c r="I31" s="147"/>
      <c r="J31" s="147"/>
      <c r="K31" s="147"/>
      <c r="L31" s="147"/>
      <c r="M31" s="147"/>
      <c r="N31" s="147"/>
      <c r="O31" s="147"/>
      <c r="P31" s="147"/>
      <c r="Q31" s="162"/>
      <c r="R31" s="153"/>
      <c r="S31" s="146"/>
      <c r="T31" s="134"/>
    </row>
    <row r="32" spans="1:20" s="138" customFormat="1" ht="28.5" x14ac:dyDescent="0.45">
      <c r="A32" s="134"/>
      <c r="B32" s="145">
        <v>9</v>
      </c>
      <c r="C32" s="145"/>
      <c r="D32" s="145"/>
      <c r="E32" s="147"/>
      <c r="F32" s="147"/>
      <c r="G32" s="147"/>
      <c r="H32" s="147"/>
      <c r="I32" s="147"/>
      <c r="J32" s="147"/>
      <c r="K32" s="147"/>
      <c r="L32" s="147"/>
      <c r="M32" s="147"/>
      <c r="N32" s="147"/>
      <c r="O32" s="147"/>
      <c r="P32" s="147"/>
      <c r="Q32" s="162"/>
      <c r="R32" s="153"/>
      <c r="S32" s="146"/>
      <c r="T32" s="134"/>
    </row>
    <row r="33" spans="1:20" s="138" customFormat="1" ht="28.5" x14ac:dyDescent="0.45">
      <c r="A33" s="134"/>
      <c r="B33" s="145">
        <v>10</v>
      </c>
      <c r="C33" s="145"/>
      <c r="D33" s="145"/>
      <c r="E33" s="147"/>
      <c r="F33" s="147"/>
      <c r="G33" s="147"/>
      <c r="H33" s="147"/>
      <c r="I33" s="147"/>
      <c r="J33" s="147"/>
      <c r="K33" s="147"/>
      <c r="L33" s="147"/>
      <c r="M33" s="147"/>
      <c r="N33" s="147"/>
      <c r="O33" s="147"/>
      <c r="P33" s="147"/>
      <c r="Q33" s="162"/>
      <c r="R33" s="153"/>
      <c r="S33" s="146"/>
      <c r="T33" s="134"/>
    </row>
    <row r="34" spans="1:20" s="138" customFormat="1" ht="28.5" x14ac:dyDescent="0.45">
      <c r="A34" s="134"/>
      <c r="B34" s="145">
        <v>11</v>
      </c>
      <c r="C34" s="145"/>
      <c r="D34" s="145"/>
      <c r="E34" s="147"/>
      <c r="F34" s="147"/>
      <c r="G34" s="147"/>
      <c r="H34" s="147"/>
      <c r="I34" s="147"/>
      <c r="J34" s="147"/>
      <c r="K34" s="147"/>
      <c r="L34" s="147"/>
      <c r="M34" s="147"/>
      <c r="N34" s="147"/>
      <c r="O34" s="147"/>
      <c r="P34" s="147"/>
      <c r="Q34" s="162"/>
      <c r="R34" s="153"/>
      <c r="S34" s="146"/>
      <c r="T34" s="134"/>
    </row>
    <row r="35" spans="1:20" s="138" customFormat="1" ht="28.5" x14ac:dyDescent="0.45">
      <c r="A35" s="134"/>
      <c r="B35" s="145">
        <v>12</v>
      </c>
      <c r="C35" s="145"/>
      <c r="D35" s="145"/>
      <c r="E35" s="147"/>
      <c r="F35" s="147"/>
      <c r="G35" s="147"/>
      <c r="H35" s="147"/>
      <c r="I35" s="147"/>
      <c r="J35" s="147"/>
      <c r="K35" s="147"/>
      <c r="L35" s="147"/>
      <c r="M35" s="147"/>
      <c r="N35" s="147"/>
      <c r="O35" s="147"/>
      <c r="P35" s="147"/>
      <c r="Q35" s="162"/>
      <c r="R35" s="153"/>
      <c r="S35" s="146"/>
      <c r="T35" s="134"/>
    </row>
    <row r="36" spans="1:20" s="138" customFormat="1" ht="28.5" x14ac:dyDescent="0.45">
      <c r="A36" s="134"/>
      <c r="B36" s="145">
        <v>13</v>
      </c>
      <c r="C36" s="145"/>
      <c r="D36" s="145"/>
      <c r="E36" s="147"/>
      <c r="F36" s="147"/>
      <c r="G36" s="147"/>
      <c r="H36" s="147"/>
      <c r="I36" s="147"/>
      <c r="J36" s="147"/>
      <c r="K36" s="147"/>
      <c r="L36" s="147"/>
      <c r="M36" s="147"/>
      <c r="N36" s="147"/>
      <c r="O36" s="147"/>
      <c r="P36" s="147"/>
      <c r="Q36" s="162"/>
      <c r="R36" s="153"/>
      <c r="S36" s="146"/>
      <c r="T36" s="134"/>
    </row>
    <row r="37" spans="1:20" s="138" customFormat="1" ht="28.5" x14ac:dyDescent="0.45">
      <c r="A37" s="134"/>
      <c r="B37" s="145">
        <v>14</v>
      </c>
      <c r="C37" s="145"/>
      <c r="D37" s="145"/>
      <c r="E37" s="147"/>
      <c r="F37" s="147"/>
      <c r="G37" s="147"/>
      <c r="H37" s="147"/>
      <c r="I37" s="147"/>
      <c r="J37" s="147"/>
      <c r="K37" s="147"/>
      <c r="L37" s="147"/>
      <c r="M37" s="147"/>
      <c r="N37" s="147"/>
      <c r="O37" s="147"/>
      <c r="P37" s="147"/>
      <c r="Q37" s="162"/>
      <c r="R37" s="153"/>
      <c r="S37" s="146"/>
      <c r="T37" s="134"/>
    </row>
    <row r="38" spans="1:20" s="138" customFormat="1" ht="28.5" x14ac:dyDescent="0.45">
      <c r="A38" s="134"/>
      <c r="B38" s="145">
        <v>15</v>
      </c>
      <c r="C38" s="145"/>
      <c r="D38" s="145"/>
      <c r="E38" s="147"/>
      <c r="F38" s="147"/>
      <c r="G38" s="147"/>
      <c r="H38" s="147"/>
      <c r="I38" s="147"/>
      <c r="J38" s="147"/>
      <c r="K38" s="147"/>
      <c r="L38" s="147"/>
      <c r="M38" s="147"/>
      <c r="N38" s="147"/>
      <c r="O38" s="147"/>
      <c r="P38" s="147"/>
      <c r="Q38" s="162"/>
      <c r="R38" s="153"/>
      <c r="S38" s="146"/>
      <c r="T38" s="134"/>
    </row>
    <row r="39" spans="1:20" s="138" customFormat="1" ht="28.5" x14ac:dyDescent="0.45">
      <c r="A39" s="134"/>
      <c r="B39" s="145">
        <v>16</v>
      </c>
      <c r="C39" s="145"/>
      <c r="D39" s="145"/>
      <c r="E39" s="147"/>
      <c r="F39" s="147"/>
      <c r="G39" s="147"/>
      <c r="H39" s="147"/>
      <c r="I39" s="147"/>
      <c r="J39" s="147"/>
      <c r="K39" s="147"/>
      <c r="L39" s="147"/>
      <c r="M39" s="147"/>
      <c r="N39" s="147"/>
      <c r="O39" s="147"/>
      <c r="P39" s="147"/>
      <c r="Q39" s="162"/>
      <c r="R39" s="153"/>
      <c r="S39" s="146"/>
      <c r="T39" s="134"/>
    </row>
    <row r="40" spans="1:20" s="138" customFormat="1" ht="28.5" x14ac:dyDescent="0.45">
      <c r="A40" s="134"/>
      <c r="B40" s="145">
        <v>17</v>
      </c>
      <c r="C40" s="145"/>
      <c r="D40" s="145"/>
      <c r="E40" s="147"/>
      <c r="F40" s="147"/>
      <c r="G40" s="147"/>
      <c r="H40" s="147"/>
      <c r="I40" s="147"/>
      <c r="J40" s="147"/>
      <c r="K40" s="147"/>
      <c r="L40" s="147"/>
      <c r="M40" s="147"/>
      <c r="N40" s="147"/>
      <c r="O40" s="147"/>
      <c r="P40" s="147"/>
      <c r="Q40" s="162"/>
      <c r="R40" s="153"/>
      <c r="S40" s="146"/>
      <c r="T40" s="134"/>
    </row>
    <row r="41" spans="1:20" s="138" customFormat="1" ht="28.5" x14ac:dyDescent="0.45">
      <c r="A41" s="134"/>
      <c r="B41" s="145">
        <v>18</v>
      </c>
      <c r="C41" s="145"/>
      <c r="D41" s="145"/>
      <c r="E41" s="147"/>
      <c r="F41" s="147"/>
      <c r="G41" s="147"/>
      <c r="H41" s="147"/>
      <c r="I41" s="147"/>
      <c r="J41" s="147"/>
      <c r="K41" s="147"/>
      <c r="L41" s="147"/>
      <c r="M41" s="147"/>
      <c r="N41" s="147"/>
      <c r="O41" s="147"/>
      <c r="P41" s="147"/>
      <c r="Q41" s="162"/>
      <c r="R41" s="153"/>
      <c r="S41" s="146"/>
      <c r="T41" s="134"/>
    </row>
    <row r="42" spans="1:20" s="138" customFormat="1" ht="28.5" x14ac:dyDescent="0.45">
      <c r="A42" s="134"/>
      <c r="B42" s="145">
        <v>19</v>
      </c>
      <c r="C42" s="145"/>
      <c r="D42" s="145"/>
      <c r="E42" s="147"/>
      <c r="F42" s="147"/>
      <c r="G42" s="147"/>
      <c r="H42" s="147"/>
      <c r="I42" s="147"/>
      <c r="J42" s="147"/>
      <c r="K42" s="147"/>
      <c r="L42" s="147"/>
      <c r="M42" s="147"/>
      <c r="N42" s="147"/>
      <c r="O42" s="147"/>
      <c r="P42" s="147"/>
      <c r="Q42" s="162"/>
      <c r="R42" s="153"/>
      <c r="S42" s="146"/>
      <c r="T42" s="134"/>
    </row>
    <row r="43" spans="1:20" s="138" customFormat="1" ht="28.5" x14ac:dyDescent="0.45">
      <c r="A43" s="134"/>
      <c r="B43" s="145">
        <v>20</v>
      </c>
      <c r="C43" s="145"/>
      <c r="D43" s="145"/>
      <c r="E43" s="147"/>
      <c r="F43" s="147"/>
      <c r="G43" s="147"/>
      <c r="H43" s="147"/>
      <c r="I43" s="147"/>
      <c r="J43" s="147"/>
      <c r="K43" s="147"/>
      <c r="L43" s="147"/>
      <c r="M43" s="147"/>
      <c r="N43" s="147"/>
      <c r="O43" s="147"/>
      <c r="P43" s="147"/>
      <c r="Q43" s="162"/>
      <c r="R43" s="153"/>
      <c r="S43" s="146"/>
      <c r="T43" s="134"/>
    </row>
    <row r="44" spans="1:20" s="138" customFormat="1" ht="29.25" thickBot="1" x14ac:dyDescent="0.5">
      <c r="A44" s="134"/>
      <c r="B44" s="145"/>
      <c r="C44" s="145"/>
      <c r="D44" s="145" t="s">
        <v>136</v>
      </c>
      <c r="E44" s="168" t="e">
        <f>SUM(E24:E43)</f>
        <v>#REF!</v>
      </c>
      <c r="F44" s="168" t="e">
        <f t="shared" ref="F44:M44" si="0">SUM(F24:F43)</f>
        <v>#REF!</v>
      </c>
      <c r="G44" s="168" t="e">
        <f t="shared" si="0"/>
        <v>#REF!</v>
      </c>
      <c r="H44" s="168" t="e">
        <f t="shared" si="0"/>
        <v>#REF!</v>
      </c>
      <c r="I44" s="168" t="e">
        <f t="shared" si="0"/>
        <v>#REF!</v>
      </c>
      <c r="J44" s="168" t="e">
        <f t="shared" si="0"/>
        <v>#REF!</v>
      </c>
      <c r="K44" s="168" t="e">
        <f t="shared" si="0"/>
        <v>#REF!</v>
      </c>
      <c r="L44" s="168" t="e">
        <f t="shared" si="0"/>
        <v>#REF!</v>
      </c>
      <c r="M44" s="168" t="e">
        <f t="shared" si="0"/>
        <v>#REF!</v>
      </c>
      <c r="N44" s="168" t="e">
        <f>SUM(N24:N43)</f>
        <v>#REF!</v>
      </c>
      <c r="O44" s="168" t="e">
        <f t="shared" ref="O44" si="1">SUM(O24:O43)</f>
        <v>#REF!</v>
      </c>
      <c r="P44" s="168" t="e">
        <f t="shared" ref="P44" si="2">SUM(P24:P43)</f>
        <v>#REF!</v>
      </c>
      <c r="Q44" s="168" t="e">
        <f>SUM(Q24:Q43)</f>
        <v>#REF!</v>
      </c>
      <c r="R44" s="168" t="e">
        <f t="shared" ref="R44" si="3">SUM(R24:R43)</f>
        <v>#REF!</v>
      </c>
      <c r="S44" s="168" t="e">
        <f t="shared" ref="S44" si="4">SUM(S24:S43)</f>
        <v>#REF!</v>
      </c>
      <c r="T44" s="134"/>
    </row>
    <row r="45" spans="1:20" ht="21.75" thickTop="1" x14ac:dyDescent="0.35">
      <c r="A45" s="131"/>
      <c r="B45" s="129"/>
      <c r="C45" s="129"/>
      <c r="D45" s="129"/>
      <c r="E45" s="167"/>
      <c r="F45" s="167"/>
      <c r="G45" s="167"/>
      <c r="H45" s="167"/>
      <c r="I45" s="167"/>
      <c r="J45" s="167"/>
      <c r="K45" s="167"/>
      <c r="L45" s="167"/>
      <c r="M45" s="167"/>
      <c r="N45" s="135"/>
      <c r="O45" s="135"/>
      <c r="P45" s="135"/>
      <c r="Q45" s="135"/>
      <c r="R45" s="135"/>
      <c r="S45" s="129"/>
      <c r="T45" s="131"/>
    </row>
  </sheetData>
  <sheetProtection selectLockedCells="1"/>
  <mergeCells count="27">
    <mergeCell ref="E11:I11"/>
    <mergeCell ref="L11:P11"/>
    <mergeCell ref="D2:S2"/>
    <mergeCell ref="D3:P3"/>
    <mergeCell ref="E5:I5"/>
    <mergeCell ref="E6:I6"/>
    <mergeCell ref="E7:I7"/>
    <mergeCell ref="L7:P7"/>
    <mergeCell ref="E8:I8"/>
    <mergeCell ref="E9:I9"/>
    <mergeCell ref="L9:P9"/>
    <mergeCell ref="E10:I10"/>
    <mergeCell ref="L10:P10"/>
    <mergeCell ref="G22:I22"/>
    <mergeCell ref="Q22:Q23"/>
    <mergeCell ref="R22:R23"/>
    <mergeCell ref="E12:I12"/>
    <mergeCell ref="L12:P12"/>
    <mergeCell ref="E13:I13"/>
    <mergeCell ref="L13:P13"/>
    <mergeCell ref="D17:P17"/>
    <mergeCell ref="D18:P18"/>
    <mergeCell ref="C20:L20"/>
    <mergeCell ref="M20:S20"/>
    <mergeCell ref="C21:L21"/>
    <mergeCell ref="M21:O21"/>
    <mergeCell ref="Q21:R21"/>
  </mergeCells>
  <pageMargins left="0.7" right="0.7" top="0.75" bottom="0.75" header="0.3" footer="0.3"/>
  <pageSetup paperSize="8" scale="6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Z23"/>
  <sheetViews>
    <sheetView topLeftCell="A13" zoomScaleNormal="100" workbookViewId="0">
      <selection activeCell="D16" sqref="D16"/>
    </sheetView>
  </sheetViews>
  <sheetFormatPr defaultColWidth="9.140625" defaultRowHeight="15" x14ac:dyDescent="0.25"/>
  <cols>
    <col min="1" max="1" width="18.7109375" style="171" customWidth="1"/>
    <col min="2" max="2" width="46" style="171" customWidth="1"/>
    <col min="3" max="25" width="18.7109375" style="171" customWidth="1"/>
    <col min="26" max="26" width="5.5703125" style="171" customWidth="1"/>
    <col min="27" max="16384" width="9.140625" style="171"/>
  </cols>
  <sheetData>
    <row r="1" spans="1:26" ht="29.25" customHeight="1" x14ac:dyDescent="0.25">
      <c r="A1" s="339" t="s">
        <v>90</v>
      </c>
      <c r="B1" s="340"/>
      <c r="C1" s="340"/>
      <c r="D1" s="340"/>
      <c r="E1" s="349"/>
      <c r="F1" s="75"/>
      <c r="G1" s="75"/>
      <c r="H1" s="75"/>
      <c r="I1" s="75"/>
      <c r="J1" s="75"/>
      <c r="K1" s="75"/>
      <c r="L1" s="75"/>
      <c r="M1" s="75"/>
      <c r="N1" s="75"/>
      <c r="O1" s="75"/>
      <c r="P1" s="75"/>
      <c r="Q1" s="75"/>
      <c r="R1" s="75"/>
      <c r="S1" s="75"/>
      <c r="T1" s="75"/>
      <c r="U1" s="75"/>
      <c r="V1" s="75"/>
      <c r="W1" s="75"/>
      <c r="X1" s="75"/>
      <c r="Y1" s="75"/>
      <c r="Z1" s="75"/>
    </row>
    <row r="2" spans="1:26" ht="15.75" customHeight="1" x14ac:dyDescent="0.25">
      <c r="A2" s="75"/>
      <c r="B2" s="75"/>
      <c r="C2" s="75"/>
      <c r="D2" s="75"/>
      <c r="E2" s="75"/>
      <c r="F2" s="75"/>
      <c r="G2" s="75"/>
      <c r="H2" s="75"/>
      <c r="I2" s="75"/>
      <c r="J2" s="75"/>
      <c r="K2" s="75"/>
      <c r="L2" s="75"/>
      <c r="M2" s="75"/>
      <c r="N2" s="75"/>
      <c r="O2" s="75"/>
      <c r="P2" s="75"/>
      <c r="Q2" s="75"/>
      <c r="R2" s="75"/>
      <c r="S2" s="75"/>
      <c r="T2" s="75"/>
      <c r="U2" s="75"/>
      <c r="V2" s="75"/>
      <c r="W2" s="75"/>
      <c r="X2" s="75"/>
      <c r="Y2" s="75"/>
      <c r="Z2" s="75"/>
    </row>
    <row r="3" spans="1:26" s="114" customFormat="1" ht="15.75" customHeight="1" x14ac:dyDescent="0.25">
      <c r="A3" s="195" t="s">
        <v>86</v>
      </c>
      <c r="B3" s="152" t="s">
        <v>88</v>
      </c>
      <c r="C3" s="195" t="s">
        <v>84</v>
      </c>
      <c r="D3" s="195" t="s">
        <v>62</v>
      </c>
      <c r="E3" s="300" t="s">
        <v>85</v>
      </c>
    </row>
    <row r="4" spans="1:26" ht="15.75" customHeight="1" x14ac:dyDescent="0.25">
      <c r="A4" s="176"/>
      <c r="B4" s="176" t="s">
        <v>59</v>
      </c>
      <c r="C4" s="176">
        <v>0</v>
      </c>
      <c r="D4" s="176">
        <v>0</v>
      </c>
      <c r="E4" s="199">
        <f>C4+D4</f>
        <v>0</v>
      </c>
      <c r="F4" s="75"/>
      <c r="G4" s="75"/>
      <c r="H4" s="75"/>
      <c r="I4" s="75"/>
      <c r="J4" s="75"/>
      <c r="K4" s="75"/>
      <c r="L4" s="75"/>
      <c r="M4" s="75"/>
      <c r="N4" s="75"/>
      <c r="O4" s="75"/>
      <c r="P4" s="75"/>
      <c r="Q4" s="75"/>
      <c r="R4" s="75"/>
      <c r="S4" s="75"/>
      <c r="T4" s="75"/>
      <c r="U4" s="75"/>
      <c r="V4" s="75"/>
      <c r="W4" s="75"/>
      <c r="X4" s="75"/>
      <c r="Y4" s="75"/>
      <c r="Z4" s="75"/>
    </row>
    <row r="5" spans="1:26" ht="15.75" customHeight="1" x14ac:dyDescent="0.25">
      <c r="A5" s="176"/>
      <c r="B5" s="176"/>
      <c r="C5" s="176">
        <v>0</v>
      </c>
      <c r="D5" s="176">
        <v>0</v>
      </c>
      <c r="E5" s="199">
        <f t="shared" ref="E5:E10" si="0">C5+D5</f>
        <v>0</v>
      </c>
      <c r="F5" s="75"/>
      <c r="G5" s="75"/>
      <c r="H5" s="75"/>
      <c r="I5" s="75"/>
      <c r="J5" s="75"/>
      <c r="K5" s="75"/>
      <c r="L5" s="75"/>
      <c r="M5" s="75"/>
      <c r="N5" s="75"/>
      <c r="O5" s="75"/>
      <c r="P5" s="75"/>
      <c r="Q5" s="75"/>
      <c r="R5" s="75"/>
      <c r="S5" s="75"/>
      <c r="T5" s="75"/>
      <c r="U5" s="75"/>
      <c r="V5" s="75"/>
      <c r="W5" s="75"/>
      <c r="X5" s="75"/>
      <c r="Y5" s="75"/>
      <c r="Z5" s="75"/>
    </row>
    <row r="6" spans="1:26" ht="15.75" customHeight="1" x14ac:dyDescent="0.25">
      <c r="A6" s="176"/>
      <c r="B6" s="176"/>
      <c r="C6" s="176">
        <v>0</v>
      </c>
      <c r="D6" s="176">
        <v>0</v>
      </c>
      <c r="E6" s="199">
        <f t="shared" si="0"/>
        <v>0</v>
      </c>
      <c r="F6" s="75"/>
      <c r="G6" s="75"/>
      <c r="H6" s="75"/>
      <c r="I6" s="75"/>
      <c r="J6" s="75"/>
      <c r="K6" s="75"/>
      <c r="L6" s="75"/>
      <c r="M6" s="75"/>
      <c r="N6" s="75"/>
      <c r="O6" s="75"/>
      <c r="P6" s="75"/>
      <c r="Q6" s="75"/>
      <c r="R6" s="75"/>
      <c r="S6" s="75"/>
      <c r="T6" s="75"/>
      <c r="U6" s="75"/>
      <c r="V6" s="75"/>
      <c r="W6" s="75"/>
      <c r="X6" s="75"/>
      <c r="Y6" s="75"/>
      <c r="Z6" s="75"/>
    </row>
    <row r="7" spans="1:26" ht="15.75" customHeight="1" x14ac:dyDescent="0.25">
      <c r="A7" s="176"/>
      <c r="B7" s="176"/>
      <c r="C7" s="176">
        <v>0</v>
      </c>
      <c r="D7" s="176">
        <v>0</v>
      </c>
      <c r="E7" s="199">
        <f t="shared" si="0"/>
        <v>0</v>
      </c>
      <c r="F7" s="75"/>
      <c r="G7" s="75"/>
      <c r="H7" s="75"/>
      <c r="I7" s="75"/>
      <c r="J7" s="75"/>
      <c r="K7" s="75"/>
      <c r="L7" s="75"/>
      <c r="M7" s="75"/>
      <c r="N7" s="75"/>
      <c r="O7" s="75"/>
      <c r="P7" s="75"/>
      <c r="Q7" s="75"/>
      <c r="R7" s="75"/>
      <c r="S7" s="75"/>
      <c r="T7" s="75"/>
      <c r="U7" s="75"/>
      <c r="V7" s="75"/>
      <c r="W7" s="75"/>
      <c r="X7" s="75"/>
      <c r="Y7" s="75"/>
      <c r="Z7" s="75"/>
    </row>
    <row r="8" spans="1:26" ht="15.75" customHeight="1" x14ac:dyDescent="0.25">
      <c r="A8" s="176"/>
      <c r="B8" s="176"/>
      <c r="C8" s="176">
        <v>0</v>
      </c>
      <c r="D8" s="176">
        <v>0</v>
      </c>
      <c r="E8" s="199">
        <f t="shared" si="0"/>
        <v>0</v>
      </c>
      <c r="F8" s="75"/>
      <c r="G8" s="75"/>
      <c r="H8" s="75"/>
      <c r="I8" s="75"/>
      <c r="J8" s="75"/>
      <c r="K8" s="75"/>
      <c r="L8" s="75"/>
      <c r="M8" s="75"/>
      <c r="N8" s="75"/>
      <c r="O8" s="75"/>
      <c r="P8" s="75"/>
      <c r="Q8" s="75"/>
      <c r="R8" s="75"/>
      <c r="S8" s="75"/>
      <c r="T8" s="75"/>
      <c r="U8" s="75"/>
      <c r="V8" s="75"/>
      <c r="W8" s="75"/>
      <c r="X8" s="75"/>
      <c r="Y8" s="75"/>
      <c r="Z8" s="75"/>
    </row>
    <row r="9" spans="1:26" ht="15.75" customHeight="1" x14ac:dyDescent="0.25">
      <c r="A9" s="176"/>
      <c r="B9" s="176"/>
      <c r="C9" s="176">
        <v>0</v>
      </c>
      <c r="D9" s="176">
        <v>0</v>
      </c>
      <c r="E9" s="199">
        <f t="shared" si="0"/>
        <v>0</v>
      </c>
      <c r="F9" s="75"/>
      <c r="G9" s="75"/>
      <c r="H9" s="75"/>
      <c r="I9" s="75"/>
      <c r="J9" s="75"/>
      <c r="K9" s="75"/>
      <c r="L9" s="75"/>
      <c r="M9" s="75"/>
      <c r="N9" s="75"/>
      <c r="O9" s="75"/>
      <c r="P9" s="75"/>
      <c r="Q9" s="75"/>
      <c r="R9" s="75"/>
      <c r="S9" s="75"/>
      <c r="T9" s="75"/>
      <c r="U9" s="75"/>
      <c r="V9" s="75"/>
      <c r="W9" s="75"/>
      <c r="X9" s="75"/>
      <c r="Y9" s="75"/>
      <c r="Z9" s="75"/>
    </row>
    <row r="10" spans="1:26" ht="15.75" customHeight="1" thickBot="1" x14ac:dyDescent="0.3">
      <c r="A10" s="176"/>
      <c r="B10" s="176"/>
      <c r="C10" s="176">
        <v>0</v>
      </c>
      <c r="D10" s="176">
        <v>0</v>
      </c>
      <c r="E10" s="199">
        <f t="shared" si="0"/>
        <v>0</v>
      </c>
      <c r="F10" s="75"/>
      <c r="G10" s="75"/>
      <c r="H10" s="75"/>
      <c r="I10" s="75"/>
      <c r="J10" s="75"/>
      <c r="K10" s="75"/>
      <c r="L10" s="75"/>
      <c r="M10" s="75"/>
      <c r="N10" s="75"/>
      <c r="O10" s="75"/>
      <c r="P10" s="75"/>
      <c r="Q10" s="75"/>
      <c r="R10" s="75"/>
      <c r="S10" s="75"/>
      <c r="T10" s="75"/>
      <c r="U10" s="75"/>
      <c r="V10" s="75"/>
      <c r="W10" s="75"/>
      <c r="X10" s="75"/>
      <c r="Y10" s="75"/>
      <c r="Z10" s="75"/>
    </row>
    <row r="11" spans="1:26" ht="34.5" customHeight="1" thickBot="1" x14ac:dyDescent="0.35">
      <c r="A11" s="75"/>
      <c r="B11" s="75"/>
      <c r="C11" s="75"/>
      <c r="D11" s="200" t="s">
        <v>175</v>
      </c>
      <c r="E11" s="293">
        <f>SUM(E4:E10)</f>
        <v>0</v>
      </c>
      <c r="F11" s="75"/>
      <c r="G11" s="75" t="s">
        <v>59</v>
      </c>
      <c r="H11" s="75"/>
      <c r="I11" s="75"/>
      <c r="J11" s="75"/>
      <c r="K11" s="75"/>
      <c r="L11" s="75"/>
      <c r="M11" s="75"/>
      <c r="N11" s="75"/>
      <c r="O11" s="75"/>
      <c r="P11" s="75"/>
      <c r="Q11" s="75"/>
      <c r="R11" s="75"/>
      <c r="S11" s="75"/>
      <c r="T11" s="75"/>
      <c r="U11" s="75"/>
      <c r="V11" s="75"/>
      <c r="W11" s="75"/>
      <c r="X11" s="75"/>
      <c r="Y11" s="75"/>
      <c r="Z11" s="75"/>
    </row>
    <row r="12" spans="1:26" ht="15.75" customHeight="1" x14ac:dyDescent="0.25">
      <c r="A12" s="75"/>
      <c r="B12" s="75"/>
      <c r="C12" s="75"/>
      <c r="D12" s="75"/>
      <c r="E12" s="196" t="s">
        <v>167</v>
      </c>
      <c r="F12" s="75"/>
      <c r="G12" s="75"/>
      <c r="H12" s="75"/>
      <c r="I12" s="75"/>
      <c r="J12" s="75"/>
      <c r="K12" s="75"/>
      <c r="L12" s="75"/>
      <c r="M12" s="75"/>
      <c r="N12" s="75"/>
      <c r="O12" s="75"/>
      <c r="P12" s="75"/>
      <c r="Q12" s="75"/>
      <c r="R12" s="75"/>
      <c r="S12" s="75"/>
      <c r="T12" s="75"/>
      <c r="U12" s="75"/>
      <c r="V12" s="75"/>
      <c r="W12" s="75"/>
      <c r="X12" s="75"/>
      <c r="Y12" s="75"/>
      <c r="Z12" s="75"/>
    </row>
    <row r="13" spans="1:26" ht="29.25" customHeight="1" x14ac:dyDescent="0.25">
      <c r="A13" s="339" t="s">
        <v>161</v>
      </c>
      <c r="B13" s="340"/>
      <c r="C13" s="340"/>
      <c r="D13" s="340"/>
      <c r="E13" s="349"/>
      <c r="F13" s="75"/>
      <c r="G13" s="75"/>
      <c r="H13" s="75"/>
      <c r="I13" s="75"/>
      <c r="J13" s="75"/>
      <c r="K13" s="75"/>
      <c r="L13" s="75"/>
      <c r="M13" s="75"/>
      <c r="N13" s="75"/>
      <c r="O13" s="75"/>
      <c r="P13" s="75"/>
      <c r="Q13" s="75"/>
      <c r="R13" s="75"/>
      <c r="S13" s="75"/>
      <c r="T13" s="75"/>
      <c r="U13" s="75"/>
      <c r="V13" s="75"/>
      <c r="W13" s="75"/>
      <c r="X13" s="75"/>
      <c r="Y13" s="75"/>
      <c r="Z13" s="75"/>
    </row>
    <row r="14" spans="1:26" ht="15.75" customHeight="1" x14ac:dyDescent="0.25">
      <c r="A14" s="75"/>
      <c r="B14" s="75"/>
      <c r="C14" s="75"/>
      <c r="D14" s="75"/>
      <c r="E14" s="75"/>
      <c r="F14" s="75"/>
      <c r="G14" s="75"/>
      <c r="H14" s="75"/>
      <c r="I14" s="75"/>
      <c r="J14" s="75"/>
      <c r="K14" s="75"/>
      <c r="L14" s="75"/>
      <c r="M14" s="75"/>
      <c r="N14" s="75"/>
      <c r="O14" s="75"/>
      <c r="P14" s="75"/>
      <c r="Q14" s="75"/>
      <c r="R14" s="75"/>
      <c r="S14" s="75"/>
      <c r="T14" s="75"/>
      <c r="U14" s="75"/>
      <c r="V14" s="75"/>
      <c r="W14" s="75"/>
      <c r="X14" s="75"/>
      <c r="Y14" s="75"/>
      <c r="Z14" s="75"/>
    </row>
    <row r="15" spans="1:26" ht="15.75" customHeight="1" x14ac:dyDescent="0.25">
      <c r="A15" s="152" t="s">
        <v>86</v>
      </c>
      <c r="B15" s="152" t="s">
        <v>88</v>
      </c>
      <c r="C15" s="152" t="s">
        <v>172</v>
      </c>
      <c r="D15" s="152" t="s">
        <v>173</v>
      </c>
      <c r="E15" s="301" t="s">
        <v>174</v>
      </c>
      <c r="F15" s="75"/>
      <c r="G15" s="75"/>
      <c r="H15" s="75"/>
      <c r="I15" s="75"/>
      <c r="J15" s="75"/>
      <c r="K15" s="75"/>
      <c r="L15" s="75"/>
      <c r="M15" s="75"/>
      <c r="N15" s="75"/>
      <c r="O15" s="75"/>
      <c r="P15" s="75"/>
      <c r="Q15" s="75"/>
      <c r="R15" s="75"/>
      <c r="S15" s="75"/>
      <c r="T15" s="75"/>
      <c r="U15" s="75"/>
      <c r="V15" s="75"/>
      <c r="W15" s="75"/>
      <c r="X15" s="75"/>
      <c r="Y15" s="75"/>
      <c r="Z15" s="75"/>
    </row>
    <row r="16" spans="1:26" ht="15.75" customHeight="1" x14ac:dyDescent="0.25">
      <c r="A16" s="176"/>
      <c r="B16" s="176"/>
      <c r="C16" s="176">
        <v>0</v>
      </c>
      <c r="D16" s="176">
        <v>0</v>
      </c>
      <c r="E16" s="199">
        <f t="shared" ref="E16:E21" si="1">D16</f>
        <v>0</v>
      </c>
      <c r="F16" s="75"/>
      <c r="G16" s="75"/>
      <c r="H16" s="75"/>
      <c r="I16" s="75"/>
      <c r="J16" s="75"/>
      <c r="K16" s="75"/>
      <c r="L16" s="75"/>
      <c r="M16" s="75"/>
      <c r="N16" s="75"/>
      <c r="O16" s="75"/>
      <c r="P16" s="75"/>
      <c r="Q16" s="75"/>
      <c r="R16" s="75"/>
      <c r="S16" s="75"/>
      <c r="T16" s="75"/>
      <c r="U16" s="75"/>
      <c r="V16" s="75"/>
      <c r="W16" s="75"/>
      <c r="X16" s="75"/>
      <c r="Y16" s="75"/>
      <c r="Z16" s="75"/>
    </row>
    <row r="17" spans="1:26" ht="15.75" customHeight="1" x14ac:dyDescent="0.25">
      <c r="A17" s="176"/>
      <c r="B17" s="176"/>
      <c r="C17" s="176"/>
      <c r="D17" s="176">
        <v>0</v>
      </c>
      <c r="E17" s="199">
        <f t="shared" si="1"/>
        <v>0</v>
      </c>
      <c r="F17" s="75"/>
      <c r="G17" s="75"/>
      <c r="H17" s="75"/>
      <c r="I17" s="75"/>
      <c r="J17" s="75"/>
      <c r="K17" s="75"/>
      <c r="L17" s="75"/>
      <c r="M17" s="75"/>
      <c r="N17" s="75"/>
      <c r="O17" s="75"/>
      <c r="P17" s="75"/>
      <c r="Q17" s="75"/>
      <c r="R17" s="75"/>
      <c r="S17" s="75"/>
      <c r="T17" s="75"/>
      <c r="U17" s="75"/>
      <c r="V17" s="75"/>
      <c r="W17" s="75"/>
      <c r="X17" s="75"/>
      <c r="Y17" s="75"/>
      <c r="Z17" s="75"/>
    </row>
    <row r="18" spans="1:26" ht="15.75" customHeight="1" x14ac:dyDescent="0.25">
      <c r="A18" s="176"/>
      <c r="B18" s="176"/>
      <c r="C18" s="176"/>
      <c r="D18" s="176">
        <v>0</v>
      </c>
      <c r="E18" s="199">
        <f t="shared" si="1"/>
        <v>0</v>
      </c>
      <c r="F18" s="75"/>
      <c r="G18" s="75"/>
      <c r="H18" s="75"/>
      <c r="I18" s="75"/>
      <c r="J18" s="75"/>
      <c r="K18" s="75"/>
      <c r="L18" s="75"/>
      <c r="M18" s="75"/>
      <c r="N18" s="75"/>
      <c r="O18" s="75"/>
      <c r="P18" s="75"/>
      <c r="Q18" s="75"/>
      <c r="R18" s="75"/>
      <c r="S18" s="75"/>
      <c r="T18" s="75"/>
      <c r="U18" s="75"/>
      <c r="V18" s="75"/>
      <c r="W18" s="75"/>
      <c r="X18" s="75"/>
      <c r="Y18" s="75"/>
      <c r="Z18" s="75"/>
    </row>
    <row r="19" spans="1:26" ht="15.75" customHeight="1" x14ac:dyDescent="0.25">
      <c r="A19" s="176"/>
      <c r="B19" s="176"/>
      <c r="C19" s="176"/>
      <c r="D19" s="176">
        <v>0</v>
      </c>
      <c r="E19" s="199">
        <f t="shared" si="1"/>
        <v>0</v>
      </c>
      <c r="F19" s="75"/>
      <c r="G19" s="75"/>
      <c r="H19" s="75"/>
      <c r="I19" s="75"/>
      <c r="J19" s="75"/>
      <c r="K19" s="75"/>
      <c r="L19" s="75"/>
      <c r="M19" s="75"/>
      <c r="N19" s="75"/>
      <c r="O19" s="75"/>
      <c r="P19" s="75"/>
      <c r="Q19" s="75"/>
      <c r="R19" s="75"/>
      <c r="S19" s="75"/>
      <c r="T19" s="75"/>
      <c r="U19" s="75"/>
      <c r="V19" s="75"/>
      <c r="W19" s="75"/>
      <c r="X19" s="75"/>
      <c r="Y19" s="75"/>
      <c r="Z19" s="75"/>
    </row>
    <row r="20" spans="1:26" ht="15.75" customHeight="1" x14ac:dyDescent="0.25">
      <c r="A20" s="176"/>
      <c r="B20" s="176"/>
      <c r="C20" s="176"/>
      <c r="D20" s="176">
        <v>0</v>
      </c>
      <c r="E20" s="199">
        <f t="shared" si="1"/>
        <v>0</v>
      </c>
      <c r="F20" s="75"/>
      <c r="G20" s="75"/>
      <c r="H20" s="75"/>
      <c r="I20" s="75"/>
      <c r="J20" s="75"/>
      <c r="K20" s="75"/>
      <c r="L20" s="75"/>
      <c r="M20" s="75"/>
      <c r="N20" s="75"/>
      <c r="O20" s="75"/>
      <c r="P20" s="75"/>
      <c r="Q20" s="75"/>
      <c r="R20" s="75"/>
      <c r="S20" s="75"/>
      <c r="T20" s="75"/>
      <c r="U20" s="75"/>
      <c r="V20" s="75"/>
      <c r="W20" s="75"/>
      <c r="X20" s="75"/>
      <c r="Y20" s="75"/>
      <c r="Z20" s="75"/>
    </row>
    <row r="21" spans="1:26" ht="15.75" customHeight="1" thickBot="1" x14ac:dyDescent="0.3">
      <c r="A21" s="176"/>
      <c r="B21" s="176"/>
      <c r="C21" s="176"/>
      <c r="D21" s="176">
        <v>0</v>
      </c>
      <c r="E21" s="199">
        <f t="shared" si="1"/>
        <v>0</v>
      </c>
      <c r="F21" s="75"/>
      <c r="G21" s="75"/>
      <c r="H21" s="75"/>
      <c r="I21" s="75"/>
      <c r="J21" s="75"/>
      <c r="K21" s="75"/>
      <c r="L21" s="75"/>
      <c r="M21" s="75"/>
      <c r="N21" s="75"/>
      <c r="O21" s="75"/>
      <c r="P21" s="75"/>
      <c r="Q21" s="75"/>
      <c r="R21" s="75"/>
      <c r="S21" s="75"/>
      <c r="T21" s="75"/>
      <c r="U21" s="75"/>
      <c r="V21" s="75"/>
      <c r="W21" s="75"/>
      <c r="X21" s="75"/>
      <c r="Y21" s="75"/>
      <c r="Z21" s="75"/>
    </row>
    <row r="22" spans="1:26" ht="34.5" customHeight="1" thickBot="1" x14ac:dyDescent="0.35">
      <c r="A22" s="75"/>
      <c r="B22" s="75"/>
      <c r="C22" s="75" t="s">
        <v>59</v>
      </c>
      <c r="D22" s="200" t="s">
        <v>183</v>
      </c>
      <c r="E22" s="293">
        <f>SUM(E16:E21)</f>
        <v>0</v>
      </c>
      <c r="F22" s="75"/>
      <c r="G22" s="75" t="s">
        <v>59</v>
      </c>
      <c r="H22" s="75"/>
      <c r="I22" s="75"/>
      <c r="J22" s="75"/>
      <c r="K22" s="75"/>
      <c r="L22" s="75"/>
      <c r="M22" s="75"/>
      <c r="N22" s="75"/>
      <c r="O22" s="75"/>
      <c r="P22" s="75"/>
      <c r="Q22" s="75"/>
      <c r="R22" s="75"/>
      <c r="S22" s="75"/>
      <c r="T22" s="75"/>
      <c r="U22" s="75"/>
      <c r="V22" s="75"/>
      <c r="W22" s="75"/>
      <c r="X22" s="75"/>
      <c r="Y22" s="75"/>
      <c r="Z22" s="75"/>
    </row>
    <row r="23" spans="1:26" ht="15.75" x14ac:dyDescent="0.25">
      <c r="A23" s="75"/>
      <c r="B23" s="75"/>
      <c r="C23" s="75"/>
      <c r="D23" s="75"/>
      <c r="E23" s="196" t="s">
        <v>167</v>
      </c>
      <c r="F23" s="75"/>
      <c r="G23" s="75"/>
      <c r="H23" s="75"/>
      <c r="I23" s="75"/>
      <c r="J23" s="75"/>
      <c r="K23" s="75"/>
      <c r="L23" s="75"/>
      <c r="M23" s="75"/>
      <c r="N23" s="75"/>
      <c r="O23" s="75"/>
      <c r="P23" s="75"/>
      <c r="Q23" s="75"/>
      <c r="R23" s="75"/>
      <c r="S23" s="75"/>
      <c r="T23" s="75"/>
      <c r="U23" s="75"/>
      <c r="V23" s="75"/>
      <c r="W23" s="75"/>
      <c r="X23" s="75"/>
      <c r="Y23" s="75"/>
      <c r="Z23" s="75"/>
    </row>
  </sheetData>
  <sheetProtection password="CC3D" sheet="1" selectLockedCells="1"/>
  <mergeCells count="2">
    <mergeCell ref="A1:E1"/>
    <mergeCell ref="A13:E13"/>
  </mergeCells>
  <pageMargins left="0.7" right="0.7" top="0.75" bottom="0.75" header="0.3" footer="0.3"/>
  <pageSetup paperSize="9" scale="72" orientation="portrait" r:id="rId1"/>
  <headerFooter>
    <oddHeader>&amp;CEU Horizon 
Equipment Busget Calculator</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F20"/>
  <sheetViews>
    <sheetView zoomScaleNormal="100" workbookViewId="0">
      <selection activeCell="D5" sqref="D5"/>
    </sheetView>
  </sheetViews>
  <sheetFormatPr defaultColWidth="9.140625" defaultRowHeight="15" x14ac:dyDescent="0.25"/>
  <cols>
    <col min="1" max="1" width="12" style="114" customWidth="1"/>
    <col min="2" max="2" width="20.5703125" style="114" customWidth="1"/>
    <col min="3" max="3" width="13.7109375" style="114" customWidth="1"/>
    <col min="4" max="4" width="16" style="114" customWidth="1"/>
    <col min="5" max="5" width="16.140625" style="114" customWidth="1"/>
    <col min="6" max="16384" width="9.140625" style="114"/>
  </cols>
  <sheetData>
    <row r="1" spans="1:6" ht="29.25" customHeight="1" x14ac:dyDescent="0.25">
      <c r="A1" s="339" t="s">
        <v>200</v>
      </c>
      <c r="B1" s="340"/>
      <c r="C1" s="340"/>
      <c r="D1" s="340"/>
      <c r="E1" s="349"/>
    </row>
    <row r="2" spans="1:6" s="181" customFormat="1" ht="15.75" x14ac:dyDescent="0.25">
      <c r="A2" s="347" t="s">
        <v>205</v>
      </c>
      <c r="B2" s="348"/>
      <c r="C2" s="348"/>
      <c r="D2" s="348"/>
      <c r="E2" s="348"/>
      <c r="F2" s="180"/>
    </row>
    <row r="3" spans="1:6" ht="15.75" customHeight="1" x14ac:dyDescent="0.25">
      <c r="A3" s="195" t="s">
        <v>86</v>
      </c>
      <c r="B3" s="152" t="s">
        <v>89</v>
      </c>
      <c r="C3" s="195" t="s">
        <v>84</v>
      </c>
      <c r="D3" s="195" t="s">
        <v>62</v>
      </c>
      <c r="E3" s="300" t="s">
        <v>85</v>
      </c>
    </row>
    <row r="4" spans="1:6" ht="15.75" customHeight="1" x14ac:dyDescent="0.25">
      <c r="A4" s="197"/>
      <c r="B4" s="197" t="s">
        <v>59</v>
      </c>
      <c r="C4" s="197">
        <v>0</v>
      </c>
      <c r="D4" s="197">
        <v>0</v>
      </c>
      <c r="E4" s="198">
        <f>C4+D4</f>
        <v>0</v>
      </c>
    </row>
    <row r="5" spans="1:6" ht="15.75" customHeight="1" x14ac:dyDescent="0.25">
      <c r="A5" s="197"/>
      <c r="B5" s="197"/>
      <c r="C5" s="197">
        <v>0</v>
      </c>
      <c r="D5" s="197">
        <v>0</v>
      </c>
      <c r="E5" s="198">
        <f t="shared" ref="E5:E15" si="0">C5+D5</f>
        <v>0</v>
      </c>
    </row>
    <row r="6" spans="1:6" ht="15.75" customHeight="1" x14ac:dyDescent="0.25">
      <c r="A6" s="197"/>
      <c r="B6" s="197"/>
      <c r="C6" s="197">
        <v>0</v>
      </c>
      <c r="D6" s="197">
        <v>0</v>
      </c>
      <c r="E6" s="198">
        <f t="shared" si="0"/>
        <v>0</v>
      </c>
    </row>
    <row r="7" spans="1:6" ht="15.75" customHeight="1" x14ac:dyDescent="0.25">
      <c r="A7" s="197"/>
      <c r="B7" s="197"/>
      <c r="C7" s="197">
        <v>0</v>
      </c>
      <c r="D7" s="197">
        <v>0</v>
      </c>
      <c r="E7" s="198">
        <f t="shared" si="0"/>
        <v>0</v>
      </c>
    </row>
    <row r="8" spans="1:6" ht="15.75" customHeight="1" x14ac:dyDescent="0.25">
      <c r="A8" s="197"/>
      <c r="B8" s="197"/>
      <c r="C8" s="197">
        <v>0</v>
      </c>
      <c r="D8" s="197">
        <v>0</v>
      </c>
      <c r="E8" s="198">
        <f t="shared" si="0"/>
        <v>0</v>
      </c>
    </row>
    <row r="9" spans="1:6" ht="15.75" customHeight="1" x14ac:dyDescent="0.25">
      <c r="A9" s="197"/>
      <c r="B9" s="197"/>
      <c r="C9" s="197">
        <v>0</v>
      </c>
      <c r="D9" s="197">
        <v>0</v>
      </c>
      <c r="E9" s="198">
        <f t="shared" si="0"/>
        <v>0</v>
      </c>
    </row>
    <row r="10" spans="1:6" ht="15.75" customHeight="1" x14ac:dyDescent="0.25">
      <c r="A10" s="197"/>
      <c r="B10" s="197"/>
      <c r="C10" s="197">
        <v>0</v>
      </c>
      <c r="D10" s="197">
        <v>0</v>
      </c>
      <c r="E10" s="198">
        <f t="shared" si="0"/>
        <v>0</v>
      </c>
    </row>
    <row r="11" spans="1:6" ht="15.75" customHeight="1" x14ac:dyDescent="0.25">
      <c r="A11" s="197"/>
      <c r="B11" s="197"/>
      <c r="C11" s="197">
        <v>0</v>
      </c>
      <c r="D11" s="197">
        <v>0</v>
      </c>
      <c r="E11" s="198">
        <f t="shared" si="0"/>
        <v>0</v>
      </c>
    </row>
    <row r="12" spans="1:6" ht="15.75" customHeight="1" x14ac:dyDescent="0.25">
      <c r="A12" s="197"/>
      <c r="B12" s="197"/>
      <c r="C12" s="197">
        <v>0</v>
      </c>
      <c r="D12" s="197">
        <v>0</v>
      </c>
      <c r="E12" s="198">
        <f t="shared" si="0"/>
        <v>0</v>
      </c>
    </row>
    <row r="13" spans="1:6" ht="15.75" customHeight="1" x14ac:dyDescent="0.25">
      <c r="A13" s="197"/>
      <c r="B13" s="197"/>
      <c r="C13" s="197">
        <v>0</v>
      </c>
      <c r="D13" s="197">
        <v>0</v>
      </c>
      <c r="E13" s="198">
        <f t="shared" si="0"/>
        <v>0</v>
      </c>
    </row>
    <row r="14" spans="1:6" ht="15.75" customHeight="1" x14ac:dyDescent="0.25">
      <c r="A14" s="197"/>
      <c r="B14" s="197"/>
      <c r="C14" s="197">
        <v>0</v>
      </c>
      <c r="D14" s="197">
        <v>0</v>
      </c>
      <c r="E14" s="198">
        <f t="shared" si="0"/>
        <v>0</v>
      </c>
    </row>
    <row r="15" spans="1:6" ht="15.75" customHeight="1" thickBot="1" x14ac:dyDescent="0.3">
      <c r="A15" s="197"/>
      <c r="B15" s="197"/>
      <c r="C15" s="197">
        <v>0</v>
      </c>
      <c r="D15" s="197">
        <v>0</v>
      </c>
      <c r="E15" s="198">
        <f t="shared" si="0"/>
        <v>0</v>
      </c>
    </row>
    <row r="16" spans="1:6" ht="26.25" customHeight="1" thickBot="1" x14ac:dyDescent="0.35">
      <c r="D16" s="114" t="s">
        <v>59</v>
      </c>
      <c r="E16" s="293">
        <f>SUM(E4:E15)</f>
        <v>0</v>
      </c>
    </row>
    <row r="17" spans="5:5" ht="15.75" customHeight="1" x14ac:dyDescent="0.25">
      <c r="E17" s="196" t="s">
        <v>168</v>
      </c>
    </row>
    <row r="18" spans="5:5" ht="15.75" customHeight="1" x14ac:dyDescent="0.25">
      <c r="E18" s="196"/>
    </row>
    <row r="19" spans="5:5" ht="15.75" customHeight="1" x14ac:dyDescent="0.25">
      <c r="E19" s="196"/>
    </row>
    <row r="20" spans="5:5" ht="15.75" customHeight="1" x14ac:dyDescent="0.25">
      <c r="E20" s="196"/>
    </row>
  </sheetData>
  <sheetProtection password="CC3D" sheet="1" selectLockedCells="1"/>
  <mergeCells count="2">
    <mergeCell ref="A1:E1"/>
    <mergeCell ref="A2:E2"/>
  </mergeCells>
  <pageMargins left="0.7" right="0.7" top="0.75" bottom="0.75" header="0.3" footer="0.3"/>
  <pageSetup paperSize="9" orientation="portrait" r:id="rId1"/>
  <headerFooter>
    <oddHeader>&amp;CEu Horizon
Other Good, Works &amp; Services Budget</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F83"/>
  <sheetViews>
    <sheetView topLeftCell="A73" zoomScaleNormal="100" workbookViewId="0">
      <selection activeCell="B31" sqref="B31"/>
    </sheetView>
  </sheetViews>
  <sheetFormatPr defaultColWidth="9.140625" defaultRowHeight="15" x14ac:dyDescent="0.25"/>
  <cols>
    <col min="1" max="1" width="18.7109375" style="114" customWidth="1"/>
    <col min="2" max="2" width="66.5703125" style="114" customWidth="1"/>
    <col min="3" max="5" width="18.7109375" style="114" customWidth="1"/>
    <col min="6" max="6" width="18.5703125" style="114" customWidth="1"/>
    <col min="7" max="7" width="17.7109375" style="114" customWidth="1"/>
    <col min="8" max="8" width="16" style="114" customWidth="1"/>
    <col min="9" max="16384" width="9.140625" style="114"/>
  </cols>
  <sheetData>
    <row r="1" spans="1:6" ht="29.25" customHeight="1" x14ac:dyDescent="0.25">
      <c r="A1" s="339" t="s">
        <v>212</v>
      </c>
      <c r="B1" s="340"/>
      <c r="C1" s="340"/>
      <c r="D1" s="340"/>
      <c r="E1" s="349"/>
      <c r="F1" s="75"/>
    </row>
    <row r="2" spans="1:6" s="181" customFormat="1" ht="15.75" customHeight="1" x14ac:dyDescent="0.25">
      <c r="A2" s="189"/>
      <c r="B2" s="190"/>
      <c r="C2" s="189"/>
      <c r="D2" s="189"/>
      <c r="E2" s="189"/>
      <c r="F2" s="180"/>
    </row>
    <row r="3" spans="1:6" ht="18.75" customHeight="1" x14ac:dyDescent="0.3">
      <c r="A3" s="350" t="s">
        <v>140</v>
      </c>
      <c r="B3" s="351"/>
      <c r="C3" s="351"/>
      <c r="D3" s="351"/>
      <c r="E3" s="352"/>
      <c r="F3" s="75"/>
    </row>
    <row r="4" spans="1:6" s="181" customFormat="1" ht="15.75" x14ac:dyDescent="0.25">
      <c r="A4" s="179" t="s">
        <v>86</v>
      </c>
      <c r="B4" s="173" t="s">
        <v>169</v>
      </c>
      <c r="C4" s="179" t="s">
        <v>84</v>
      </c>
      <c r="D4" s="179" t="s">
        <v>62</v>
      </c>
      <c r="E4" s="179" t="s">
        <v>85</v>
      </c>
      <c r="F4" s="180"/>
    </row>
    <row r="5" spans="1:6" s="181" customFormat="1" ht="15.75" customHeight="1" x14ac:dyDescent="0.25">
      <c r="A5" s="182" t="s">
        <v>59</v>
      </c>
      <c r="B5" s="182" t="s">
        <v>59</v>
      </c>
      <c r="C5" s="182">
        <v>0</v>
      </c>
      <c r="D5" s="182">
        <v>0</v>
      </c>
      <c r="E5" s="183">
        <f>C5+D5</f>
        <v>0</v>
      </c>
      <c r="F5" s="180"/>
    </row>
    <row r="6" spans="1:6" s="181" customFormat="1" ht="15.75" customHeight="1" x14ac:dyDescent="0.25">
      <c r="A6" s="182"/>
      <c r="B6" s="182"/>
      <c r="C6" s="182">
        <v>0</v>
      </c>
      <c r="D6" s="182">
        <v>0</v>
      </c>
      <c r="E6" s="183">
        <f t="shared" ref="E6:E7" si="0">C6+D6</f>
        <v>0</v>
      </c>
      <c r="F6" s="180"/>
    </row>
    <row r="7" spans="1:6" s="181" customFormat="1" ht="15.75" customHeight="1" x14ac:dyDescent="0.25">
      <c r="A7" s="182"/>
      <c r="B7" s="182"/>
      <c r="C7" s="182">
        <v>0</v>
      </c>
      <c r="D7" s="182">
        <v>0</v>
      </c>
      <c r="E7" s="183">
        <f t="shared" si="0"/>
        <v>0</v>
      </c>
      <c r="F7" s="180"/>
    </row>
    <row r="8" spans="1:6" s="181" customFormat="1" ht="15.75" customHeight="1" x14ac:dyDescent="0.25">
      <c r="A8" s="180"/>
      <c r="B8" s="180"/>
      <c r="C8" s="180"/>
      <c r="D8" s="184" t="s">
        <v>118</v>
      </c>
      <c r="E8" s="185">
        <f>SUM(E5:E7)</f>
        <v>0</v>
      </c>
      <c r="F8" s="180"/>
    </row>
    <row r="9" spans="1:6" ht="18.75" customHeight="1" x14ac:dyDescent="0.3">
      <c r="A9" s="350" t="s">
        <v>141</v>
      </c>
      <c r="B9" s="351"/>
      <c r="C9" s="351"/>
      <c r="D9" s="351"/>
      <c r="E9" s="352"/>
      <c r="F9" s="75"/>
    </row>
    <row r="10" spans="1:6" s="181" customFormat="1" ht="15.75" x14ac:dyDescent="0.25">
      <c r="A10" s="179" t="s">
        <v>86</v>
      </c>
      <c r="B10" s="173" t="s">
        <v>169</v>
      </c>
      <c r="C10" s="179" t="s">
        <v>84</v>
      </c>
      <c r="D10" s="179" t="s">
        <v>62</v>
      </c>
      <c r="E10" s="179" t="s">
        <v>85</v>
      </c>
      <c r="F10" s="180"/>
    </row>
    <row r="11" spans="1:6" s="181" customFormat="1" ht="15.75" customHeight="1" x14ac:dyDescent="0.25">
      <c r="A11" s="182" t="s">
        <v>59</v>
      </c>
      <c r="B11" s="182" t="s">
        <v>59</v>
      </c>
      <c r="C11" s="182">
        <v>0</v>
      </c>
      <c r="D11" s="182">
        <v>0</v>
      </c>
      <c r="E11" s="183">
        <f>C11+D11</f>
        <v>0</v>
      </c>
      <c r="F11" s="180"/>
    </row>
    <row r="12" spans="1:6" s="181" customFormat="1" ht="15.75" customHeight="1" x14ac:dyDescent="0.25">
      <c r="A12" s="182"/>
      <c r="B12" s="182"/>
      <c r="C12" s="182">
        <v>0</v>
      </c>
      <c r="D12" s="182">
        <v>0</v>
      </c>
      <c r="E12" s="183">
        <f t="shared" ref="E12:E13" si="1">C12+D12</f>
        <v>0</v>
      </c>
      <c r="F12" s="180"/>
    </row>
    <row r="13" spans="1:6" s="181" customFormat="1" ht="15.75" customHeight="1" x14ac:dyDescent="0.25">
      <c r="A13" s="182"/>
      <c r="B13" s="182"/>
      <c r="C13" s="182">
        <v>0</v>
      </c>
      <c r="D13" s="182">
        <v>0</v>
      </c>
      <c r="E13" s="183">
        <f t="shared" si="1"/>
        <v>0</v>
      </c>
      <c r="F13" s="180"/>
    </row>
    <row r="14" spans="1:6" s="181" customFormat="1" ht="15.75" customHeight="1" x14ac:dyDescent="0.25">
      <c r="A14" s="180"/>
      <c r="B14" s="180"/>
      <c r="C14" s="180"/>
      <c r="D14" s="184" t="s">
        <v>119</v>
      </c>
      <c r="E14" s="185">
        <f>SUM(E11:E13)</f>
        <v>0</v>
      </c>
      <c r="F14" s="180"/>
    </row>
    <row r="15" spans="1:6" ht="18.75" customHeight="1" x14ac:dyDescent="0.3">
      <c r="A15" s="350" t="s">
        <v>142</v>
      </c>
      <c r="B15" s="351"/>
      <c r="C15" s="351"/>
      <c r="D15" s="351"/>
      <c r="E15" s="352"/>
      <c r="F15" s="75"/>
    </row>
    <row r="16" spans="1:6" s="181" customFormat="1" ht="15.75" x14ac:dyDescent="0.25">
      <c r="A16" s="179" t="s">
        <v>86</v>
      </c>
      <c r="B16" s="173" t="s">
        <v>169</v>
      </c>
      <c r="C16" s="179" t="s">
        <v>84</v>
      </c>
      <c r="D16" s="179" t="s">
        <v>62</v>
      </c>
      <c r="E16" s="179" t="s">
        <v>85</v>
      </c>
      <c r="F16" s="180"/>
    </row>
    <row r="17" spans="1:6" s="181" customFormat="1" ht="15.75" customHeight="1" x14ac:dyDescent="0.25">
      <c r="A17" s="182" t="s">
        <v>59</v>
      </c>
      <c r="B17" s="182" t="s">
        <v>59</v>
      </c>
      <c r="C17" s="182">
        <v>0</v>
      </c>
      <c r="D17" s="182">
        <v>0</v>
      </c>
      <c r="E17" s="183">
        <f>C17+D17</f>
        <v>0</v>
      </c>
      <c r="F17" s="180"/>
    </row>
    <row r="18" spans="1:6" s="181" customFormat="1" ht="15.75" customHeight="1" x14ac:dyDescent="0.25">
      <c r="A18" s="182"/>
      <c r="B18" s="182"/>
      <c r="C18" s="182">
        <v>0</v>
      </c>
      <c r="D18" s="182">
        <v>0</v>
      </c>
      <c r="E18" s="183">
        <f t="shared" ref="E18:E19" si="2">C18+D18</f>
        <v>0</v>
      </c>
      <c r="F18" s="180"/>
    </row>
    <row r="19" spans="1:6" s="181" customFormat="1" ht="15.75" customHeight="1" x14ac:dyDescent="0.25">
      <c r="A19" s="182"/>
      <c r="B19" s="182"/>
      <c r="C19" s="182">
        <v>0</v>
      </c>
      <c r="D19" s="182">
        <v>0</v>
      </c>
      <c r="E19" s="183">
        <f t="shared" si="2"/>
        <v>0</v>
      </c>
      <c r="F19" s="180"/>
    </row>
    <row r="20" spans="1:6" s="181" customFormat="1" ht="15.75" customHeight="1" x14ac:dyDescent="0.25">
      <c r="A20" s="180"/>
      <c r="B20" s="180"/>
      <c r="C20" s="180"/>
      <c r="D20" s="184" t="s">
        <v>120</v>
      </c>
      <c r="E20" s="185">
        <f>SUM(E17:E19)</f>
        <v>0</v>
      </c>
      <c r="F20" s="180"/>
    </row>
    <row r="21" spans="1:6" ht="18.75" customHeight="1" x14ac:dyDescent="0.3">
      <c r="A21" s="350" t="s">
        <v>143</v>
      </c>
      <c r="B21" s="351"/>
      <c r="C21" s="351"/>
      <c r="D21" s="351"/>
      <c r="E21" s="352"/>
      <c r="F21" s="75"/>
    </row>
    <row r="22" spans="1:6" s="181" customFormat="1" ht="15.75" x14ac:dyDescent="0.25">
      <c r="A22" s="179" t="s">
        <v>86</v>
      </c>
      <c r="B22" s="173" t="s">
        <v>169</v>
      </c>
      <c r="C22" s="179" t="s">
        <v>84</v>
      </c>
      <c r="D22" s="179" t="s">
        <v>62</v>
      </c>
      <c r="E22" s="179" t="s">
        <v>85</v>
      </c>
      <c r="F22" s="180"/>
    </row>
    <row r="23" spans="1:6" s="181" customFormat="1" ht="15.75" customHeight="1" x14ac:dyDescent="0.25">
      <c r="A23" s="182" t="s">
        <v>59</v>
      </c>
      <c r="B23" s="182" t="s">
        <v>59</v>
      </c>
      <c r="C23" s="182">
        <v>0</v>
      </c>
      <c r="D23" s="182">
        <v>0</v>
      </c>
      <c r="E23" s="183">
        <f>C23+D23</f>
        <v>0</v>
      </c>
      <c r="F23" s="180"/>
    </row>
    <row r="24" spans="1:6" s="181" customFormat="1" ht="15.75" customHeight="1" x14ac:dyDescent="0.25">
      <c r="A24" s="182"/>
      <c r="B24" s="182"/>
      <c r="C24" s="182">
        <v>0</v>
      </c>
      <c r="D24" s="182">
        <v>0</v>
      </c>
      <c r="E24" s="183">
        <f t="shared" ref="E24:E25" si="3">C24+D24</f>
        <v>0</v>
      </c>
      <c r="F24" s="180"/>
    </row>
    <row r="25" spans="1:6" s="181" customFormat="1" ht="15.75" customHeight="1" x14ac:dyDescent="0.25">
      <c r="A25" s="182"/>
      <c r="B25" s="182"/>
      <c r="C25" s="182">
        <v>0</v>
      </c>
      <c r="D25" s="182">
        <v>0</v>
      </c>
      <c r="E25" s="183">
        <f t="shared" si="3"/>
        <v>0</v>
      </c>
      <c r="F25" s="180"/>
    </row>
    <row r="26" spans="1:6" s="181" customFormat="1" ht="15.75" customHeight="1" x14ac:dyDescent="0.25">
      <c r="A26" s="180"/>
      <c r="B26" s="180"/>
      <c r="C26" s="180"/>
      <c r="D26" s="184" t="s">
        <v>121</v>
      </c>
      <c r="E26" s="185">
        <f>SUM(E23:E25)</f>
        <v>0</v>
      </c>
      <c r="F26" s="180"/>
    </row>
    <row r="27" spans="1:6" ht="18.75" customHeight="1" x14ac:dyDescent="0.3">
      <c r="A27" s="350" t="s">
        <v>144</v>
      </c>
      <c r="B27" s="351"/>
      <c r="C27" s="351"/>
      <c r="D27" s="351"/>
      <c r="E27" s="352"/>
      <c r="F27" s="75"/>
    </row>
    <row r="28" spans="1:6" s="181" customFormat="1" ht="15.75" x14ac:dyDescent="0.25">
      <c r="A28" s="179" t="s">
        <v>86</v>
      </c>
      <c r="B28" s="173" t="s">
        <v>169</v>
      </c>
      <c r="C28" s="179" t="s">
        <v>84</v>
      </c>
      <c r="D28" s="179" t="s">
        <v>62</v>
      </c>
      <c r="E28" s="179" t="s">
        <v>85</v>
      </c>
      <c r="F28" s="180"/>
    </row>
    <row r="29" spans="1:6" s="181" customFormat="1" ht="15.75" customHeight="1" x14ac:dyDescent="0.25">
      <c r="A29" s="182" t="s">
        <v>59</v>
      </c>
      <c r="B29" s="182" t="s">
        <v>59</v>
      </c>
      <c r="C29" s="182">
        <v>0</v>
      </c>
      <c r="D29" s="182">
        <v>0</v>
      </c>
      <c r="E29" s="183">
        <f>C29+D29</f>
        <v>0</v>
      </c>
      <c r="F29" s="180"/>
    </row>
    <row r="30" spans="1:6" s="181" customFormat="1" ht="15.75" customHeight="1" x14ac:dyDescent="0.25">
      <c r="A30" s="182"/>
      <c r="B30" s="182"/>
      <c r="C30" s="182">
        <v>0</v>
      </c>
      <c r="D30" s="182">
        <v>0</v>
      </c>
      <c r="E30" s="183">
        <f t="shared" ref="E30:E31" si="4">C30+D30</f>
        <v>0</v>
      </c>
      <c r="F30" s="180"/>
    </row>
    <row r="31" spans="1:6" s="181" customFormat="1" ht="15.75" customHeight="1" x14ac:dyDescent="0.25">
      <c r="A31" s="182"/>
      <c r="B31" s="182"/>
      <c r="C31" s="182">
        <v>0</v>
      </c>
      <c r="D31" s="182">
        <v>0</v>
      </c>
      <c r="E31" s="183">
        <f t="shared" si="4"/>
        <v>0</v>
      </c>
      <c r="F31" s="180"/>
    </row>
    <row r="32" spans="1:6" s="181" customFormat="1" ht="15.75" customHeight="1" x14ac:dyDescent="0.25">
      <c r="A32" s="180"/>
      <c r="B32" s="180"/>
      <c r="C32" s="180"/>
      <c r="D32" s="184" t="s">
        <v>122</v>
      </c>
      <c r="E32" s="185">
        <f>SUM(E29:E31)</f>
        <v>0</v>
      </c>
      <c r="F32" s="180"/>
    </row>
    <row r="33" spans="1:6" ht="18.75" customHeight="1" x14ac:dyDescent="0.3">
      <c r="A33" s="350" t="s">
        <v>145</v>
      </c>
      <c r="B33" s="351"/>
      <c r="C33" s="351"/>
      <c r="D33" s="351"/>
      <c r="E33" s="352"/>
      <c r="F33" s="75"/>
    </row>
    <row r="34" spans="1:6" s="181" customFormat="1" ht="15.75" customHeight="1" x14ac:dyDescent="0.25">
      <c r="A34" s="179" t="s">
        <v>86</v>
      </c>
      <c r="B34" s="173" t="s">
        <v>169</v>
      </c>
      <c r="C34" s="179" t="s">
        <v>84</v>
      </c>
      <c r="D34" s="179" t="s">
        <v>62</v>
      </c>
      <c r="E34" s="179" t="s">
        <v>85</v>
      </c>
      <c r="F34" s="180"/>
    </row>
    <row r="35" spans="1:6" s="181" customFormat="1" ht="15.75" customHeight="1" x14ac:dyDescent="0.25">
      <c r="A35" s="182" t="s">
        <v>59</v>
      </c>
      <c r="B35" s="182" t="s">
        <v>59</v>
      </c>
      <c r="C35" s="182">
        <v>0</v>
      </c>
      <c r="D35" s="182">
        <v>0</v>
      </c>
      <c r="E35" s="183">
        <f>C35+D35</f>
        <v>0</v>
      </c>
      <c r="F35" s="180"/>
    </row>
    <row r="36" spans="1:6" s="181" customFormat="1" ht="15.75" customHeight="1" x14ac:dyDescent="0.25">
      <c r="A36" s="182"/>
      <c r="B36" s="182"/>
      <c r="C36" s="182">
        <v>0</v>
      </c>
      <c r="D36" s="182">
        <v>0</v>
      </c>
      <c r="E36" s="183">
        <f t="shared" ref="E36:E37" si="5">C36+D36</f>
        <v>0</v>
      </c>
      <c r="F36" s="180"/>
    </row>
    <row r="37" spans="1:6" s="181" customFormat="1" ht="15.75" customHeight="1" x14ac:dyDescent="0.25">
      <c r="A37" s="182"/>
      <c r="B37" s="182"/>
      <c r="C37" s="182">
        <v>0</v>
      </c>
      <c r="D37" s="182">
        <v>0</v>
      </c>
      <c r="E37" s="183">
        <f t="shared" si="5"/>
        <v>0</v>
      </c>
      <c r="F37" s="180"/>
    </row>
    <row r="38" spans="1:6" s="181" customFormat="1" ht="15.75" customHeight="1" x14ac:dyDescent="0.25">
      <c r="A38" s="180"/>
      <c r="B38" s="180"/>
      <c r="C38" s="180"/>
      <c r="D38" s="184" t="s">
        <v>123</v>
      </c>
      <c r="E38" s="185">
        <f>SUM(E35:E37)</f>
        <v>0</v>
      </c>
      <c r="F38" s="180"/>
    </row>
    <row r="39" spans="1:6" ht="18.75" customHeight="1" x14ac:dyDescent="0.3">
      <c r="A39" s="350" t="s">
        <v>171</v>
      </c>
      <c r="B39" s="351"/>
      <c r="C39" s="351"/>
      <c r="D39" s="351"/>
      <c r="E39" s="352"/>
      <c r="F39" s="75"/>
    </row>
    <row r="40" spans="1:6" s="181" customFormat="1" ht="15.75" x14ac:dyDescent="0.25">
      <c r="A40" s="179" t="s">
        <v>86</v>
      </c>
      <c r="B40" s="173" t="s">
        <v>169</v>
      </c>
      <c r="C40" s="179" t="s">
        <v>84</v>
      </c>
      <c r="D40" s="179" t="s">
        <v>62</v>
      </c>
      <c r="E40" s="179" t="s">
        <v>85</v>
      </c>
      <c r="F40" s="180"/>
    </row>
    <row r="41" spans="1:6" s="181" customFormat="1" ht="15.75" customHeight="1" x14ac:dyDescent="0.25">
      <c r="A41" s="182" t="s">
        <v>59</v>
      </c>
      <c r="B41" s="182" t="s">
        <v>59</v>
      </c>
      <c r="C41" s="182">
        <v>0</v>
      </c>
      <c r="D41" s="182">
        <v>0</v>
      </c>
      <c r="E41" s="183">
        <f>C41+D41</f>
        <v>0</v>
      </c>
      <c r="F41" s="180"/>
    </row>
    <row r="42" spans="1:6" s="181" customFormat="1" ht="15.75" customHeight="1" x14ac:dyDescent="0.25">
      <c r="A42" s="182"/>
      <c r="B42" s="182"/>
      <c r="C42" s="182">
        <v>0</v>
      </c>
      <c r="D42" s="182">
        <v>0</v>
      </c>
      <c r="E42" s="183">
        <f t="shared" ref="E42:E43" si="6">C42+D42</f>
        <v>0</v>
      </c>
      <c r="F42" s="180"/>
    </row>
    <row r="43" spans="1:6" s="181" customFormat="1" ht="15.75" customHeight="1" x14ac:dyDescent="0.25">
      <c r="A43" s="182"/>
      <c r="B43" s="182"/>
      <c r="C43" s="182">
        <v>0</v>
      </c>
      <c r="D43" s="182">
        <v>0</v>
      </c>
      <c r="E43" s="183">
        <f t="shared" si="6"/>
        <v>0</v>
      </c>
      <c r="F43" s="180"/>
    </row>
    <row r="44" spans="1:6" s="181" customFormat="1" ht="15.75" customHeight="1" x14ac:dyDescent="0.25">
      <c r="A44" s="180"/>
      <c r="B44" s="180"/>
      <c r="C44" s="180"/>
      <c r="D44" s="184" t="s">
        <v>124</v>
      </c>
      <c r="E44" s="185">
        <f>SUM(E41:E43)</f>
        <v>0</v>
      </c>
      <c r="F44" s="180"/>
    </row>
    <row r="45" spans="1:6" ht="18.75" customHeight="1" x14ac:dyDescent="0.3">
      <c r="A45" s="350" t="s">
        <v>147</v>
      </c>
      <c r="B45" s="351"/>
      <c r="C45" s="351"/>
      <c r="D45" s="351"/>
      <c r="E45" s="352"/>
      <c r="F45" s="75"/>
    </row>
    <row r="46" spans="1:6" s="181" customFormat="1" ht="15.75" x14ac:dyDescent="0.25">
      <c r="A46" s="179" t="s">
        <v>86</v>
      </c>
      <c r="B46" s="173" t="s">
        <v>169</v>
      </c>
      <c r="C46" s="179" t="s">
        <v>84</v>
      </c>
      <c r="D46" s="179" t="s">
        <v>62</v>
      </c>
      <c r="E46" s="179" t="s">
        <v>85</v>
      </c>
      <c r="F46" s="180"/>
    </row>
    <row r="47" spans="1:6" s="181" customFormat="1" ht="15.75" customHeight="1" x14ac:dyDescent="0.25">
      <c r="A47" s="182" t="s">
        <v>59</v>
      </c>
      <c r="B47" s="182" t="s">
        <v>59</v>
      </c>
      <c r="C47" s="182">
        <v>0</v>
      </c>
      <c r="D47" s="182">
        <v>0</v>
      </c>
      <c r="E47" s="183">
        <f>C47+D47</f>
        <v>0</v>
      </c>
      <c r="F47" s="180"/>
    </row>
    <row r="48" spans="1:6" s="181" customFormat="1" ht="15.75" customHeight="1" x14ac:dyDescent="0.25">
      <c r="A48" s="182"/>
      <c r="B48" s="182"/>
      <c r="C48" s="182">
        <v>0</v>
      </c>
      <c r="D48" s="182">
        <v>0</v>
      </c>
      <c r="E48" s="183">
        <f t="shared" ref="E48:E49" si="7">C48+D48</f>
        <v>0</v>
      </c>
      <c r="F48" s="180"/>
    </row>
    <row r="49" spans="1:6" s="181" customFormat="1" ht="15.75" customHeight="1" x14ac:dyDescent="0.25">
      <c r="A49" s="182"/>
      <c r="B49" s="182"/>
      <c r="C49" s="182">
        <v>0</v>
      </c>
      <c r="D49" s="182">
        <v>0</v>
      </c>
      <c r="E49" s="183">
        <f t="shared" si="7"/>
        <v>0</v>
      </c>
      <c r="F49" s="180"/>
    </row>
    <row r="50" spans="1:6" s="181" customFormat="1" ht="15.75" customHeight="1" x14ac:dyDescent="0.25">
      <c r="A50" s="180"/>
      <c r="B50" s="180"/>
      <c r="C50" s="180"/>
      <c r="D50" s="184" t="s">
        <v>125</v>
      </c>
      <c r="E50" s="185">
        <f>SUM(E47:E49)</f>
        <v>0</v>
      </c>
      <c r="F50" s="180"/>
    </row>
    <row r="51" spans="1:6" ht="18.75" customHeight="1" x14ac:dyDescent="0.3">
      <c r="A51" s="350" t="s">
        <v>148</v>
      </c>
      <c r="B51" s="351"/>
      <c r="C51" s="351"/>
      <c r="D51" s="351"/>
      <c r="E51" s="352"/>
      <c r="F51" s="75"/>
    </row>
    <row r="52" spans="1:6" s="181" customFormat="1" ht="15.75" x14ac:dyDescent="0.25">
      <c r="A52" s="179" t="s">
        <v>86</v>
      </c>
      <c r="B52" s="173" t="s">
        <v>169</v>
      </c>
      <c r="C52" s="179" t="s">
        <v>84</v>
      </c>
      <c r="D52" s="179" t="s">
        <v>62</v>
      </c>
      <c r="E52" s="179" t="s">
        <v>85</v>
      </c>
      <c r="F52" s="180"/>
    </row>
    <row r="53" spans="1:6" s="181" customFormat="1" ht="15.75" customHeight="1" x14ac:dyDescent="0.25">
      <c r="A53" s="182" t="s">
        <v>59</v>
      </c>
      <c r="B53" s="182" t="s">
        <v>59</v>
      </c>
      <c r="C53" s="182">
        <v>0</v>
      </c>
      <c r="D53" s="182">
        <v>0</v>
      </c>
      <c r="E53" s="183">
        <f>C53+D53</f>
        <v>0</v>
      </c>
      <c r="F53" s="180"/>
    </row>
    <row r="54" spans="1:6" s="181" customFormat="1" ht="15.75" customHeight="1" x14ac:dyDescent="0.25">
      <c r="A54" s="182"/>
      <c r="B54" s="182"/>
      <c r="C54" s="182">
        <v>0</v>
      </c>
      <c r="D54" s="182">
        <v>0</v>
      </c>
      <c r="E54" s="183">
        <f t="shared" ref="E54:E55" si="8">C54+D54</f>
        <v>0</v>
      </c>
      <c r="F54" s="180"/>
    </row>
    <row r="55" spans="1:6" s="181" customFormat="1" ht="15.75" customHeight="1" x14ac:dyDescent="0.25">
      <c r="A55" s="182"/>
      <c r="B55" s="182"/>
      <c r="C55" s="182">
        <v>0</v>
      </c>
      <c r="D55" s="182">
        <v>0</v>
      </c>
      <c r="E55" s="183">
        <f t="shared" si="8"/>
        <v>0</v>
      </c>
      <c r="F55" s="180"/>
    </row>
    <row r="56" spans="1:6" s="181" customFormat="1" ht="15.75" customHeight="1" x14ac:dyDescent="0.25">
      <c r="A56" s="180"/>
      <c r="B56" s="180"/>
      <c r="C56" s="180"/>
      <c r="D56" s="184" t="s">
        <v>126</v>
      </c>
      <c r="E56" s="185">
        <f>SUM(E53:E55)</f>
        <v>0</v>
      </c>
      <c r="F56" s="180"/>
    </row>
    <row r="57" spans="1:6" ht="18.75" customHeight="1" x14ac:dyDescent="0.3">
      <c r="A57" s="350" t="s">
        <v>149</v>
      </c>
      <c r="B57" s="351"/>
      <c r="C57" s="351"/>
      <c r="D57" s="351"/>
      <c r="E57" s="352"/>
      <c r="F57" s="75"/>
    </row>
    <row r="58" spans="1:6" s="181" customFormat="1" ht="15.75" x14ac:dyDescent="0.25">
      <c r="A58" s="179" t="s">
        <v>86</v>
      </c>
      <c r="B58" s="173" t="s">
        <v>169</v>
      </c>
      <c r="C58" s="179" t="s">
        <v>84</v>
      </c>
      <c r="D58" s="179" t="s">
        <v>62</v>
      </c>
      <c r="E58" s="179" t="s">
        <v>85</v>
      </c>
      <c r="F58" s="180"/>
    </row>
    <row r="59" spans="1:6" s="181" customFormat="1" ht="15.75" customHeight="1" x14ac:dyDescent="0.25">
      <c r="A59" s="182" t="s">
        <v>59</v>
      </c>
      <c r="B59" s="182" t="s">
        <v>59</v>
      </c>
      <c r="C59" s="182">
        <v>0</v>
      </c>
      <c r="D59" s="182">
        <v>0</v>
      </c>
      <c r="E59" s="183">
        <f>C59+D59</f>
        <v>0</v>
      </c>
      <c r="F59" s="180"/>
    </row>
    <row r="60" spans="1:6" s="181" customFormat="1" ht="15.75" customHeight="1" x14ac:dyDescent="0.25">
      <c r="A60" s="182"/>
      <c r="B60" s="182"/>
      <c r="C60" s="182">
        <v>0</v>
      </c>
      <c r="D60" s="182">
        <v>0</v>
      </c>
      <c r="E60" s="183">
        <f t="shared" ref="E60:E61" si="9">C60+D60</f>
        <v>0</v>
      </c>
      <c r="F60" s="180"/>
    </row>
    <row r="61" spans="1:6" s="181" customFormat="1" ht="15.75" customHeight="1" x14ac:dyDescent="0.25">
      <c r="A61" s="182"/>
      <c r="B61" s="182"/>
      <c r="C61" s="182">
        <v>0</v>
      </c>
      <c r="D61" s="182">
        <v>0</v>
      </c>
      <c r="E61" s="183">
        <f t="shared" si="9"/>
        <v>0</v>
      </c>
      <c r="F61" s="180"/>
    </row>
    <row r="62" spans="1:6" s="181" customFormat="1" ht="15.75" customHeight="1" x14ac:dyDescent="0.25">
      <c r="A62" s="180"/>
      <c r="B62" s="180"/>
      <c r="C62" s="180"/>
      <c r="D62" s="184" t="s">
        <v>127</v>
      </c>
      <c r="E62" s="185">
        <f>SUM(E59:E61)</f>
        <v>0</v>
      </c>
      <c r="F62" s="180"/>
    </row>
    <row r="63" spans="1:6" ht="18.75" customHeight="1" x14ac:dyDescent="0.3">
      <c r="A63" s="350" t="s">
        <v>150</v>
      </c>
      <c r="B63" s="351"/>
      <c r="C63" s="351"/>
      <c r="D63" s="351"/>
      <c r="E63" s="352"/>
      <c r="F63" s="75"/>
    </row>
    <row r="64" spans="1:6" s="181" customFormat="1" ht="15.75" x14ac:dyDescent="0.25">
      <c r="A64" s="179" t="s">
        <v>86</v>
      </c>
      <c r="B64" s="173" t="s">
        <v>169</v>
      </c>
      <c r="C64" s="179" t="s">
        <v>84</v>
      </c>
      <c r="D64" s="179" t="s">
        <v>62</v>
      </c>
      <c r="E64" s="179" t="s">
        <v>85</v>
      </c>
      <c r="F64" s="180"/>
    </row>
    <row r="65" spans="1:6" s="181" customFormat="1" ht="15.75" customHeight="1" x14ac:dyDescent="0.25">
      <c r="A65" s="182" t="s">
        <v>59</v>
      </c>
      <c r="B65" s="182" t="s">
        <v>59</v>
      </c>
      <c r="C65" s="182">
        <v>0</v>
      </c>
      <c r="D65" s="182">
        <v>0</v>
      </c>
      <c r="E65" s="183">
        <f>C65+D65</f>
        <v>0</v>
      </c>
      <c r="F65" s="180"/>
    </row>
    <row r="66" spans="1:6" s="181" customFormat="1" ht="15.75" customHeight="1" x14ac:dyDescent="0.25">
      <c r="A66" s="182"/>
      <c r="B66" s="182"/>
      <c r="C66" s="182">
        <v>0</v>
      </c>
      <c r="D66" s="182">
        <v>0</v>
      </c>
      <c r="E66" s="183">
        <f t="shared" ref="E66:E67" si="10">C66+D66</f>
        <v>0</v>
      </c>
      <c r="F66" s="225"/>
    </row>
    <row r="67" spans="1:6" s="181" customFormat="1" ht="15.75" customHeight="1" x14ac:dyDescent="0.25">
      <c r="A67" s="182"/>
      <c r="B67" s="182"/>
      <c r="C67" s="182">
        <v>0</v>
      </c>
      <c r="D67" s="182">
        <v>0</v>
      </c>
      <c r="E67" s="183">
        <f t="shared" si="10"/>
        <v>0</v>
      </c>
      <c r="F67" s="180"/>
    </row>
    <row r="68" spans="1:6" s="181" customFormat="1" ht="15.75" customHeight="1" x14ac:dyDescent="0.25">
      <c r="A68" s="180"/>
      <c r="B68" s="180"/>
      <c r="C68" s="180"/>
      <c r="D68" s="184" t="s">
        <v>128</v>
      </c>
      <c r="E68" s="185">
        <f>SUM(E65:E67)</f>
        <v>0</v>
      </c>
      <c r="F68" s="180"/>
    </row>
    <row r="69" spans="1:6" s="181" customFormat="1" ht="15.75" x14ac:dyDescent="0.25">
      <c r="A69" s="179"/>
      <c r="B69" s="173"/>
      <c r="C69" s="179"/>
      <c r="D69" s="179"/>
      <c r="E69" s="179"/>
      <c r="F69" s="180"/>
    </row>
    <row r="70" spans="1:6" ht="23.25" x14ac:dyDescent="0.3">
      <c r="A70" s="353" t="s">
        <v>170</v>
      </c>
      <c r="B70" s="353"/>
      <c r="C70" s="353"/>
      <c r="D70" s="174" t="s">
        <v>59</v>
      </c>
      <c r="E70" s="302" t="s">
        <v>85</v>
      </c>
      <c r="F70" s="191" t="s">
        <v>154</v>
      </c>
    </row>
    <row r="71" spans="1:6" s="181" customFormat="1" ht="20.100000000000001" customHeight="1" x14ac:dyDescent="0.25">
      <c r="A71" s="188" t="s">
        <v>140</v>
      </c>
      <c r="E71" s="303">
        <f>E8</f>
        <v>0</v>
      </c>
      <c r="F71" s="192">
        <v>0</v>
      </c>
    </row>
    <row r="72" spans="1:6" s="181" customFormat="1" ht="20.100000000000001" customHeight="1" x14ac:dyDescent="0.25">
      <c r="A72" s="188" t="s">
        <v>141</v>
      </c>
      <c r="E72" s="303">
        <f>E14</f>
        <v>0</v>
      </c>
      <c r="F72" s="192">
        <v>0</v>
      </c>
    </row>
    <row r="73" spans="1:6" s="181" customFormat="1" ht="20.100000000000001" customHeight="1" x14ac:dyDescent="0.25">
      <c r="A73" s="188" t="s">
        <v>142</v>
      </c>
      <c r="E73" s="303">
        <f>E20</f>
        <v>0</v>
      </c>
      <c r="F73" s="192">
        <v>0</v>
      </c>
    </row>
    <row r="74" spans="1:6" s="181" customFormat="1" ht="20.100000000000001" customHeight="1" x14ac:dyDescent="0.25">
      <c r="A74" s="188" t="s">
        <v>143</v>
      </c>
      <c r="E74" s="303">
        <f>E26</f>
        <v>0</v>
      </c>
      <c r="F74" s="193">
        <v>0</v>
      </c>
    </row>
    <row r="75" spans="1:6" s="181" customFormat="1" ht="20.100000000000001" customHeight="1" x14ac:dyDescent="0.25">
      <c r="A75" s="188" t="s">
        <v>144</v>
      </c>
      <c r="E75" s="303">
        <f>E32</f>
        <v>0</v>
      </c>
      <c r="F75" s="193">
        <v>0</v>
      </c>
    </row>
    <row r="76" spans="1:6" s="181" customFormat="1" ht="20.100000000000001" customHeight="1" x14ac:dyDescent="0.25">
      <c r="A76" s="188" t="s">
        <v>145</v>
      </c>
      <c r="E76" s="303">
        <f>E38</f>
        <v>0</v>
      </c>
      <c r="F76" s="193">
        <v>0</v>
      </c>
    </row>
    <row r="77" spans="1:6" s="181" customFormat="1" ht="20.100000000000001" customHeight="1" x14ac:dyDescent="0.25">
      <c r="A77" s="188" t="s">
        <v>146</v>
      </c>
      <c r="E77" s="303">
        <f>E44</f>
        <v>0</v>
      </c>
      <c r="F77" s="193">
        <v>0</v>
      </c>
    </row>
    <row r="78" spans="1:6" s="181" customFormat="1" ht="20.100000000000001" customHeight="1" x14ac:dyDescent="0.25">
      <c r="A78" s="188" t="s">
        <v>147</v>
      </c>
      <c r="E78" s="303">
        <f>E50</f>
        <v>0</v>
      </c>
      <c r="F78" s="194">
        <v>0.25</v>
      </c>
    </row>
    <row r="79" spans="1:6" s="181" customFormat="1" ht="20.100000000000001" customHeight="1" x14ac:dyDescent="0.25">
      <c r="A79" s="188" t="s">
        <v>148</v>
      </c>
      <c r="E79" s="303">
        <f>E56</f>
        <v>0</v>
      </c>
      <c r="F79" s="193">
        <v>0</v>
      </c>
    </row>
    <row r="80" spans="1:6" s="181" customFormat="1" ht="20.100000000000001" customHeight="1" x14ac:dyDescent="0.25">
      <c r="A80" s="188" t="s">
        <v>149</v>
      </c>
      <c r="E80" s="303">
        <f>E62</f>
        <v>0</v>
      </c>
      <c r="F80" s="193">
        <v>0</v>
      </c>
    </row>
    <row r="81" spans="1:6" s="181" customFormat="1" ht="20.100000000000001" customHeight="1" thickBot="1" x14ac:dyDescent="0.3">
      <c r="A81" s="188" t="s">
        <v>150</v>
      </c>
      <c r="E81" s="303">
        <f>E68</f>
        <v>0</v>
      </c>
      <c r="F81" s="193">
        <v>0</v>
      </c>
    </row>
    <row r="82" spans="1:6" ht="26.25" customHeight="1" thickBot="1" x14ac:dyDescent="0.55000000000000004">
      <c r="D82" s="166" t="s">
        <v>59</v>
      </c>
      <c r="E82" s="293">
        <f>SUM(E71:E81)</f>
        <v>0</v>
      </c>
    </row>
    <row r="83" spans="1:6" ht="15.75" x14ac:dyDescent="0.25">
      <c r="E83" s="196" t="s">
        <v>168</v>
      </c>
    </row>
  </sheetData>
  <sheetProtection password="CC3D" sheet="1" selectLockedCells="1"/>
  <mergeCells count="13">
    <mergeCell ref="A57:E57"/>
    <mergeCell ref="A63:E63"/>
    <mergeCell ref="A70:C70"/>
    <mergeCell ref="A27:E27"/>
    <mergeCell ref="A33:E33"/>
    <mergeCell ref="A39:E39"/>
    <mergeCell ref="A45:E45"/>
    <mergeCell ref="A51:E51"/>
    <mergeCell ref="A1:E1"/>
    <mergeCell ref="A3:E3"/>
    <mergeCell ref="A9:E9"/>
    <mergeCell ref="A15:E15"/>
    <mergeCell ref="A21:E21"/>
  </mergeCells>
  <pageMargins left="0.7" right="0.7" top="0.75" bottom="0.75" header="0.3" footer="0.3"/>
  <pageSetup paperSize="9" scale="53" orientation="portrait" r:id="rId1"/>
  <headerFooter>
    <oddFooter>&amp;L&amp;Z&amp;F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5:A8"/>
  <sheetViews>
    <sheetView showGridLines="0" topLeftCell="A4" workbookViewId="0">
      <selection activeCell="G13" sqref="G13"/>
    </sheetView>
  </sheetViews>
  <sheetFormatPr defaultRowHeight="15" x14ac:dyDescent="0.25"/>
  <sheetData>
    <row r="5" spans="1:1" x14ac:dyDescent="0.25">
      <c r="A5" s="1" t="s">
        <v>53</v>
      </c>
    </row>
    <row r="8" spans="1:1" x14ac:dyDescent="0.25">
      <c r="A8" s="115" t="s">
        <v>54</v>
      </c>
    </row>
  </sheetData>
  <pageMargins left="0.70866141732283472" right="0.70866141732283472" top="0.74803149606299213" bottom="0.74803149606299213"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pageSetUpPr fitToPage="1"/>
  </sheetPr>
  <dimension ref="A1:U27"/>
  <sheetViews>
    <sheetView showGridLines="0" topLeftCell="A4" workbookViewId="0">
      <selection activeCell="G5" sqref="G5"/>
    </sheetView>
  </sheetViews>
  <sheetFormatPr defaultRowHeight="15" x14ac:dyDescent="0.25"/>
  <cols>
    <col min="1" max="1" width="33.42578125" customWidth="1"/>
    <col min="2" max="2" width="11" bestFit="1" customWidth="1"/>
    <col min="3" max="5" width="9.28515625" bestFit="1" customWidth="1"/>
    <col min="6" max="7" width="9.5703125" bestFit="1" customWidth="1"/>
    <col min="9" max="9" width="29.85546875" bestFit="1" customWidth="1"/>
    <col min="10" max="10" width="12.42578125" bestFit="1" customWidth="1"/>
    <col min="12" max="12" width="59.28515625" bestFit="1" customWidth="1"/>
    <col min="13" max="13" width="12.42578125" bestFit="1" customWidth="1"/>
  </cols>
  <sheetData>
    <row r="1" spans="1:21" ht="92.25" x14ac:dyDescent="1.35">
      <c r="A1" s="355" t="s">
        <v>61</v>
      </c>
      <c r="B1" s="355"/>
      <c r="C1" s="355"/>
      <c r="D1" s="355"/>
      <c r="E1" s="355"/>
      <c r="F1" s="355"/>
      <c r="G1" s="355"/>
      <c r="H1" s="355"/>
      <c r="I1" s="355"/>
      <c r="J1" s="355"/>
      <c r="K1" s="355"/>
      <c r="L1" s="355"/>
      <c r="M1" s="355"/>
      <c r="N1" s="355"/>
      <c r="O1" s="355"/>
      <c r="P1" s="355"/>
      <c r="Q1" s="355"/>
      <c r="R1" s="355"/>
      <c r="S1" s="355"/>
      <c r="T1" s="355"/>
      <c r="U1" s="355"/>
    </row>
    <row r="2" spans="1:21" ht="46.5" x14ac:dyDescent="0.7">
      <c r="A2" s="356" t="s">
        <v>60</v>
      </c>
      <c r="B2" s="356"/>
      <c r="C2" s="356"/>
      <c r="D2" s="356"/>
      <c r="E2" s="356"/>
      <c r="F2" s="356"/>
      <c r="G2" s="356"/>
      <c r="H2" s="356"/>
      <c r="I2" s="356"/>
      <c r="J2" s="356"/>
      <c r="K2" s="356"/>
      <c r="L2" s="356"/>
      <c r="M2" s="356"/>
      <c r="N2" s="356"/>
      <c r="O2" s="356"/>
      <c r="P2" s="356"/>
      <c r="Q2" s="356"/>
      <c r="R2" s="356"/>
      <c r="S2" s="356"/>
      <c r="T2" s="356"/>
      <c r="U2" s="356"/>
    </row>
    <row r="3" spans="1:21" x14ac:dyDescent="0.25">
      <c r="I3" s="354"/>
      <c r="J3" s="354"/>
      <c r="K3" s="354"/>
      <c r="L3" s="354"/>
      <c r="M3" s="354"/>
      <c r="N3" s="2"/>
      <c r="O3" s="2"/>
    </row>
    <row r="4" spans="1:21" x14ac:dyDescent="0.25">
      <c r="A4" s="28" t="s">
        <v>2</v>
      </c>
      <c r="B4" s="119" t="s">
        <v>14</v>
      </c>
      <c r="C4" s="119" t="s">
        <v>15</v>
      </c>
      <c r="D4" s="119" t="s">
        <v>16</v>
      </c>
      <c r="E4" s="119" t="s">
        <v>17</v>
      </c>
      <c r="F4" s="119" t="s">
        <v>18</v>
      </c>
      <c r="G4" s="119" t="s">
        <v>37</v>
      </c>
      <c r="I4" s="61"/>
      <c r="J4" s="61"/>
      <c r="K4" s="52"/>
      <c r="L4" s="61"/>
      <c r="M4" s="61"/>
      <c r="N4" s="2"/>
      <c r="O4" s="2"/>
    </row>
    <row r="5" spans="1:21" x14ac:dyDescent="0.25">
      <c r="A5" s="59" t="s">
        <v>3</v>
      </c>
      <c r="B5" s="128" t="s">
        <v>59</v>
      </c>
      <c r="C5" s="128" t="s">
        <v>59</v>
      </c>
      <c r="D5" s="93"/>
      <c r="E5" s="93"/>
      <c r="F5" s="93"/>
      <c r="G5" s="103" t="e">
        <f>#REF!</f>
        <v>#REF!</v>
      </c>
      <c r="I5" s="52"/>
      <c r="J5" s="62"/>
      <c r="K5" s="52"/>
      <c r="L5" s="52"/>
      <c r="M5" s="52"/>
      <c r="N5" s="2"/>
      <c r="O5" s="2"/>
    </row>
    <row r="6" spans="1:21" x14ac:dyDescent="0.25">
      <c r="A6" s="59" t="s">
        <v>5</v>
      </c>
      <c r="B6" s="93"/>
      <c r="C6" s="93"/>
      <c r="D6" s="93"/>
      <c r="E6" s="93"/>
      <c r="F6" s="94"/>
      <c r="G6" s="103">
        <v>1000</v>
      </c>
      <c r="I6" s="52"/>
      <c r="J6" s="62"/>
      <c r="K6" s="52"/>
      <c r="L6" s="52"/>
      <c r="M6" s="52"/>
      <c r="N6" s="2"/>
      <c r="O6" s="2"/>
    </row>
    <row r="7" spans="1:21" x14ac:dyDescent="0.25">
      <c r="A7" s="59" t="s">
        <v>10</v>
      </c>
      <c r="B7" s="93"/>
      <c r="C7" s="93"/>
      <c r="D7" s="93"/>
      <c r="E7" s="93"/>
      <c r="F7" s="94"/>
      <c r="G7" s="103">
        <v>50000</v>
      </c>
      <c r="I7" s="52"/>
      <c r="J7" s="62"/>
      <c r="K7" s="52"/>
      <c r="L7" s="52"/>
      <c r="M7" s="52"/>
      <c r="N7" s="2"/>
      <c r="O7" s="2"/>
    </row>
    <row r="8" spans="1:21" x14ac:dyDescent="0.25">
      <c r="A8" s="59" t="s">
        <v>11</v>
      </c>
      <c r="B8" s="93"/>
      <c r="C8" s="93"/>
      <c r="D8" s="93"/>
      <c r="E8" s="93"/>
      <c r="F8" s="94"/>
      <c r="G8" s="103">
        <f>SUM(B8:F8)</f>
        <v>0</v>
      </c>
      <c r="I8" s="52"/>
      <c r="J8" s="57"/>
      <c r="K8" s="52"/>
      <c r="L8" s="52"/>
      <c r="M8" s="52"/>
      <c r="N8" s="2"/>
      <c r="O8" s="2"/>
    </row>
    <row r="9" spans="1:21" x14ac:dyDescent="0.25">
      <c r="A9" s="59" t="s">
        <v>6</v>
      </c>
      <c r="B9" s="93"/>
      <c r="C9" s="93"/>
      <c r="D9" s="93">
        <v>0</v>
      </c>
      <c r="E9" s="93"/>
      <c r="F9" s="94"/>
      <c r="G9" s="103">
        <v>6150</v>
      </c>
      <c r="I9" s="52"/>
      <c r="J9" s="57"/>
      <c r="K9" s="52"/>
      <c r="L9" s="52"/>
      <c r="M9" s="52"/>
      <c r="N9" s="2"/>
      <c r="O9" s="2"/>
    </row>
    <row r="10" spans="1:21" x14ac:dyDescent="0.25">
      <c r="A10" s="50" t="s">
        <v>4</v>
      </c>
      <c r="B10" s="100">
        <f t="shared" ref="B10:G10" si="0">SUM(B5:B9)</f>
        <v>0</v>
      </c>
      <c r="C10" s="100">
        <f t="shared" si="0"/>
        <v>0</v>
      </c>
      <c r="D10" s="100">
        <f t="shared" si="0"/>
        <v>0</v>
      </c>
      <c r="E10" s="100">
        <f t="shared" si="0"/>
        <v>0</v>
      </c>
      <c r="F10" s="100">
        <f t="shared" si="0"/>
        <v>0</v>
      </c>
      <c r="G10" s="104" t="e">
        <f t="shared" si="0"/>
        <v>#REF!</v>
      </c>
      <c r="I10" s="61"/>
      <c r="J10" s="63"/>
      <c r="K10" s="52"/>
      <c r="L10" s="61"/>
      <c r="M10" s="61"/>
      <c r="N10" s="2"/>
      <c r="O10" s="2"/>
    </row>
    <row r="11" spans="1:21" ht="30" x14ac:dyDescent="0.25">
      <c r="A11" s="49" t="s">
        <v>38</v>
      </c>
      <c r="B11" s="120"/>
      <c r="C11" s="120"/>
      <c r="D11" s="120"/>
      <c r="E11" s="120"/>
      <c r="F11" s="120"/>
      <c r="G11" s="53">
        <f>SUM(B11:F11)</f>
        <v>0</v>
      </c>
      <c r="I11" s="52"/>
      <c r="J11" s="52"/>
      <c r="K11" s="52"/>
      <c r="L11" s="52"/>
      <c r="M11" s="52"/>
      <c r="N11" s="2"/>
      <c r="O11" s="2"/>
    </row>
    <row r="12" spans="1:21" x14ac:dyDescent="0.25">
      <c r="A12" s="60" t="s">
        <v>7</v>
      </c>
      <c r="B12" s="93"/>
      <c r="C12" s="93"/>
      <c r="D12" s="93"/>
      <c r="E12" s="93"/>
      <c r="F12" s="94"/>
      <c r="G12" s="105">
        <v>20000</v>
      </c>
      <c r="I12" s="354"/>
      <c r="J12" s="354"/>
      <c r="K12" s="354"/>
      <c r="L12" s="354"/>
      <c r="M12" s="354"/>
      <c r="N12" s="2"/>
      <c r="O12" s="2"/>
    </row>
    <row r="13" spans="1:21" ht="30" x14ac:dyDescent="0.25">
      <c r="A13" s="60" t="s">
        <v>8</v>
      </c>
      <c r="B13" s="128" t="s">
        <v>59</v>
      </c>
      <c r="C13" s="93"/>
      <c r="D13" s="93"/>
      <c r="E13" s="93"/>
      <c r="F13" s="94"/>
      <c r="G13" s="105">
        <v>0</v>
      </c>
      <c r="I13" s="64"/>
      <c r="J13" s="64"/>
      <c r="K13" s="52"/>
      <c r="L13" s="64"/>
      <c r="M13" s="64"/>
      <c r="N13" s="2"/>
      <c r="O13" s="2"/>
    </row>
    <row r="14" spans="1:21" ht="30" x14ac:dyDescent="0.25">
      <c r="A14" s="60" t="s">
        <v>9</v>
      </c>
      <c r="B14" s="93"/>
      <c r="C14" s="93"/>
      <c r="D14" s="93"/>
      <c r="E14" s="93"/>
      <c r="F14" s="94"/>
      <c r="G14" s="105">
        <v>0</v>
      </c>
      <c r="I14" s="52"/>
      <c r="J14" s="65"/>
      <c r="K14" s="52"/>
      <c r="L14" s="52"/>
      <c r="M14" s="52"/>
      <c r="N14" s="2"/>
      <c r="O14" s="2"/>
    </row>
    <row r="15" spans="1:21" x14ac:dyDescent="0.25">
      <c r="A15" s="69" t="s">
        <v>39</v>
      </c>
      <c r="B15" s="101">
        <f>SUM(B12:B14)</f>
        <v>0</v>
      </c>
      <c r="C15" s="101">
        <f>SUM(C12:C14)</f>
        <v>0</v>
      </c>
      <c r="D15" s="101">
        <f>SUM(D12:D14)</f>
        <v>0</v>
      </c>
      <c r="E15" s="101">
        <f>SUM(E12:E14)</f>
        <v>0</v>
      </c>
      <c r="F15" s="101">
        <f>SUM(F12:F14)</f>
        <v>0</v>
      </c>
      <c r="G15" s="105">
        <f>G12+G13+G14</f>
        <v>20000</v>
      </c>
      <c r="I15" s="52"/>
      <c r="J15" s="65"/>
      <c r="K15" s="52"/>
      <c r="L15" s="52"/>
      <c r="M15" s="52"/>
      <c r="N15" s="2"/>
      <c r="O15" s="2"/>
    </row>
    <row r="16" spans="1:21" x14ac:dyDescent="0.25">
      <c r="A16" s="51"/>
      <c r="B16" s="55"/>
      <c r="C16" s="55"/>
      <c r="D16" s="55"/>
      <c r="E16" s="55"/>
      <c r="F16" s="55"/>
      <c r="G16" s="56"/>
      <c r="I16" s="64"/>
      <c r="J16" s="64"/>
      <c r="K16" s="52"/>
      <c r="L16" s="64"/>
      <c r="M16" s="64"/>
      <c r="N16" s="2"/>
      <c r="O16" s="2"/>
    </row>
    <row r="17" spans="1:15" x14ac:dyDescent="0.25">
      <c r="A17" s="52"/>
      <c r="B17" s="57"/>
      <c r="C17" s="57"/>
      <c r="D17" s="57"/>
      <c r="E17" s="57"/>
      <c r="F17" s="57"/>
      <c r="G17" s="56"/>
      <c r="I17" s="52"/>
      <c r="J17" s="52"/>
      <c r="K17" s="52"/>
      <c r="L17" s="52"/>
      <c r="M17" s="52"/>
      <c r="N17" s="2"/>
      <c r="O17" s="2"/>
    </row>
    <row r="18" spans="1:15" x14ac:dyDescent="0.25">
      <c r="B18" s="54"/>
      <c r="C18" s="54"/>
      <c r="D18" s="54"/>
      <c r="E18" s="54"/>
      <c r="F18" s="54"/>
      <c r="G18" s="54"/>
      <c r="I18" s="66"/>
      <c r="J18" s="67"/>
      <c r="K18" s="52"/>
      <c r="L18" s="66"/>
      <c r="M18" s="66"/>
      <c r="N18" s="2"/>
      <c r="O18" s="2"/>
    </row>
    <row r="19" spans="1:15" x14ac:dyDescent="0.25">
      <c r="A19" s="50" t="s">
        <v>12</v>
      </c>
      <c r="B19" s="106" t="e">
        <f>G10+G15</f>
        <v>#REF!</v>
      </c>
      <c r="C19" s="54"/>
      <c r="D19" s="54"/>
      <c r="E19" s="54"/>
      <c r="F19" s="54"/>
      <c r="G19" s="54"/>
      <c r="I19" s="52"/>
      <c r="J19" s="52"/>
      <c r="K19" s="52"/>
      <c r="L19" s="52"/>
      <c r="M19" s="52"/>
      <c r="N19" s="2"/>
      <c r="O19" s="2"/>
    </row>
    <row r="20" spans="1:15" s="114" customFormat="1" x14ac:dyDescent="0.25">
      <c r="A20" s="113"/>
      <c r="B20" s="102"/>
      <c r="C20" s="54"/>
      <c r="D20" s="54"/>
      <c r="E20" s="54"/>
      <c r="F20" s="54"/>
      <c r="G20" s="54"/>
      <c r="I20" s="52"/>
      <c r="J20" s="52"/>
      <c r="K20" s="52"/>
      <c r="L20" s="52"/>
      <c r="M20" s="52"/>
      <c r="N20" s="2"/>
      <c r="O20" s="2"/>
    </row>
    <row r="21" spans="1:15" x14ac:dyDescent="0.25">
      <c r="A21" s="117" t="s">
        <v>50</v>
      </c>
      <c r="B21" s="112" t="e">
        <f>SUM('Form A Summary'!#REF!)</f>
        <v>#REF!</v>
      </c>
      <c r="I21" s="68"/>
      <c r="J21" s="58"/>
      <c r="K21" s="52"/>
      <c r="L21" s="52"/>
      <c r="M21" s="52"/>
      <c r="N21" s="2"/>
      <c r="O21" s="2"/>
    </row>
    <row r="22" spans="1:15" x14ac:dyDescent="0.25">
      <c r="A22" s="116" t="s">
        <v>49</v>
      </c>
      <c r="B22" s="105" t="e">
        <f>IF(B21&gt;325000,1,0)</f>
        <v>#REF!</v>
      </c>
      <c r="D22" t="s">
        <v>59</v>
      </c>
      <c r="I22" s="68"/>
      <c r="J22" s="58"/>
      <c r="K22" s="52"/>
      <c r="L22" s="52"/>
      <c r="M22" s="52"/>
      <c r="N22" s="2"/>
      <c r="O22" s="2"/>
    </row>
    <row r="23" spans="1:15" x14ac:dyDescent="0.25">
      <c r="A23" s="115"/>
      <c r="I23" s="68"/>
      <c r="J23" s="58"/>
      <c r="K23" s="52"/>
      <c r="L23" s="52"/>
      <c r="M23" s="52"/>
      <c r="N23" s="2"/>
      <c r="O23" s="2"/>
    </row>
    <row r="24" spans="1:15" x14ac:dyDescent="0.25">
      <c r="A24" s="114"/>
      <c r="I24" s="2"/>
      <c r="J24" s="2"/>
      <c r="K24" s="2"/>
      <c r="L24" s="2"/>
      <c r="M24" s="2"/>
      <c r="N24" s="2"/>
      <c r="O24" s="2"/>
    </row>
    <row r="25" spans="1:15" x14ac:dyDescent="0.25">
      <c r="A25" t="s">
        <v>58</v>
      </c>
      <c r="B25" t="s">
        <v>59</v>
      </c>
      <c r="I25" s="2"/>
      <c r="J25" s="2"/>
      <c r="K25" s="2"/>
      <c r="L25" s="2"/>
      <c r="M25" s="2"/>
      <c r="N25" s="2"/>
      <c r="O25" s="2"/>
    </row>
    <row r="26" spans="1:15" x14ac:dyDescent="0.25">
      <c r="I26" s="2"/>
      <c r="J26" s="2"/>
      <c r="K26" s="2"/>
      <c r="L26" s="2"/>
      <c r="M26" s="2"/>
      <c r="N26" s="2"/>
      <c r="O26" s="2"/>
    </row>
    <row r="27" spans="1:15" x14ac:dyDescent="0.25">
      <c r="F27" t="s">
        <v>59</v>
      </c>
    </row>
  </sheetData>
  <sheetProtection selectLockedCells="1"/>
  <protectedRanges>
    <protectedRange sqref="B12:F14" name="Subcontracting"/>
    <protectedRange sqref="B5:F9" name="Other Direct Costs"/>
  </protectedRanges>
  <mergeCells count="4">
    <mergeCell ref="I12:M12"/>
    <mergeCell ref="I3:M3"/>
    <mergeCell ref="A1:U1"/>
    <mergeCell ref="A2:U2"/>
  </mergeCells>
  <pageMargins left="0.70866141732283472" right="0.70866141732283472" top="0.74803149606299213" bottom="0.74803149606299213" header="0.31496062992125984" footer="0.31496062992125984"/>
  <pageSetup paperSize="9" scale="44"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M102"/>
  <sheetViews>
    <sheetView showGridLines="0" topLeftCell="A37" zoomScale="90" zoomScaleNormal="90" workbookViewId="0">
      <selection activeCell="I5" sqref="I5"/>
    </sheetView>
  </sheetViews>
  <sheetFormatPr defaultColWidth="2.7109375" defaultRowHeight="12.75" x14ac:dyDescent="0.2"/>
  <cols>
    <col min="1" max="1" width="50.42578125" style="76" customWidth="1"/>
    <col min="2" max="4" width="10.7109375" style="76" customWidth="1"/>
    <col min="5" max="6" width="10.28515625" style="76" customWidth="1"/>
    <col min="7" max="7" width="4.42578125" style="76" customWidth="1"/>
    <col min="8" max="10" width="10.7109375" style="76" customWidth="1"/>
    <col min="11" max="11" width="12.140625" style="76" bestFit="1" customWidth="1"/>
    <col min="12" max="12" width="11.140625" style="76" bestFit="1" customWidth="1"/>
    <col min="13" max="13" width="12.140625" style="76" bestFit="1" customWidth="1"/>
    <col min="14" max="14" width="3.42578125" style="76" customWidth="1"/>
    <col min="15" max="15" width="9.28515625" style="90" customWidth="1"/>
    <col min="16" max="16" width="7.28515625" style="76" customWidth="1"/>
    <col min="17" max="22" width="9.140625" style="76" customWidth="1"/>
    <col min="23" max="23" width="2.7109375" style="76" customWidth="1"/>
    <col min="24" max="24" width="0.7109375" style="76" customWidth="1"/>
    <col min="25" max="39" width="8.85546875" style="76" hidden="1" customWidth="1"/>
    <col min="40" max="255" width="9.140625" style="76" customWidth="1"/>
    <col min="256" max="16384" width="2.7109375" style="76"/>
  </cols>
  <sheetData>
    <row r="1" spans="1:15" ht="19.5" thickBot="1" x14ac:dyDescent="0.35">
      <c r="A1" s="74" t="s">
        <v>46</v>
      </c>
      <c r="B1" s="75"/>
    </row>
    <row r="2" spans="1:15" s="79" customFormat="1" ht="39.75" customHeight="1" thickBot="1" x14ac:dyDescent="0.3">
      <c r="A2" s="357" t="s">
        <v>52</v>
      </c>
      <c r="B2" s="358"/>
      <c r="C2" s="358"/>
      <c r="D2" s="358"/>
      <c r="E2" s="358"/>
      <c r="F2" s="359"/>
      <c r="G2" s="30"/>
      <c r="H2" s="77"/>
      <c r="I2" s="29" t="s">
        <v>31</v>
      </c>
      <c r="J2" s="30"/>
      <c r="K2" s="30"/>
      <c r="L2" s="30"/>
      <c r="M2" s="30"/>
      <c r="N2" s="78"/>
      <c r="O2" s="107"/>
    </row>
    <row r="3" spans="1:15" s="81" customFormat="1" ht="15" x14ac:dyDescent="0.25">
      <c r="A3" s="38" t="s">
        <v>13</v>
      </c>
      <c r="B3" s="39" t="s">
        <v>14</v>
      </c>
      <c r="C3" s="39" t="s">
        <v>15</v>
      </c>
      <c r="D3" s="39" t="s">
        <v>16</v>
      </c>
      <c r="E3" s="39" t="s">
        <v>17</v>
      </c>
      <c r="F3" s="39" t="s">
        <v>18</v>
      </c>
      <c r="G3" s="9"/>
      <c r="H3" s="26"/>
      <c r="I3" s="10" t="s">
        <v>19</v>
      </c>
      <c r="J3" s="26"/>
      <c r="K3" s="26"/>
      <c r="L3" s="26"/>
      <c r="M3" s="26"/>
      <c r="N3" s="80"/>
      <c r="O3" s="108"/>
    </row>
    <row r="4" spans="1:15" x14ac:dyDescent="0.2">
      <c r="A4" s="125" t="s">
        <v>25</v>
      </c>
      <c r="B4" s="11"/>
      <c r="C4" s="11"/>
      <c r="D4" s="11"/>
      <c r="E4" s="11"/>
      <c r="F4" s="11"/>
      <c r="G4" s="12"/>
      <c r="H4" s="20"/>
      <c r="I4" s="82"/>
      <c r="J4" s="20"/>
      <c r="K4" s="20"/>
      <c r="L4" s="20"/>
      <c r="M4" s="20"/>
      <c r="N4" s="33"/>
    </row>
    <row r="5" spans="1:15" ht="15" x14ac:dyDescent="0.25">
      <c r="A5" s="34" t="s">
        <v>44</v>
      </c>
      <c r="B5" s="16">
        <v>69618</v>
      </c>
      <c r="C5" s="16">
        <v>71677</v>
      </c>
      <c r="D5" s="16">
        <v>73798</v>
      </c>
      <c r="E5" s="16">
        <v>0</v>
      </c>
      <c r="F5" s="16">
        <v>0</v>
      </c>
      <c r="G5" s="15"/>
      <c r="H5" s="20"/>
      <c r="I5" s="46">
        <f t="shared" ref="I5:I12" si="0">M28</f>
        <v>215093</v>
      </c>
      <c r="J5" s="20"/>
      <c r="K5" s="20"/>
      <c r="L5" s="20"/>
      <c r="M5" s="20"/>
      <c r="N5" s="33"/>
    </row>
    <row r="6" spans="1:15" ht="15" x14ac:dyDescent="0.25">
      <c r="A6" s="34" t="s">
        <v>40</v>
      </c>
      <c r="B6" s="16">
        <v>53844</v>
      </c>
      <c r="C6" s="16">
        <v>55430</v>
      </c>
      <c r="D6" s="16">
        <v>55430</v>
      </c>
      <c r="E6" s="16">
        <v>0</v>
      </c>
      <c r="F6" s="16">
        <v>0</v>
      </c>
      <c r="G6" s="15"/>
      <c r="H6" s="20"/>
      <c r="I6" s="46">
        <f t="shared" si="0"/>
        <v>109274</v>
      </c>
      <c r="J6" s="20"/>
      <c r="K6" s="20"/>
      <c r="L6" s="20"/>
      <c r="M6" s="20"/>
      <c r="N6" s="33"/>
    </row>
    <row r="7" spans="1:15" ht="15" x14ac:dyDescent="0.25">
      <c r="A7" s="34" t="s">
        <v>47</v>
      </c>
      <c r="B7" s="16">
        <v>23500</v>
      </c>
      <c r="C7" s="16">
        <v>23725</v>
      </c>
      <c r="D7" s="16">
        <v>24064</v>
      </c>
      <c r="E7" s="16">
        <v>0</v>
      </c>
      <c r="F7" s="16">
        <v>0</v>
      </c>
      <c r="G7" s="15"/>
      <c r="H7" s="20"/>
      <c r="I7" s="46">
        <f t="shared" si="0"/>
        <v>71289</v>
      </c>
      <c r="J7" s="20"/>
      <c r="K7" s="20"/>
      <c r="L7" s="20"/>
      <c r="M7" s="20"/>
      <c r="N7" s="33"/>
    </row>
    <row r="8" spans="1:15" ht="15" x14ac:dyDescent="0.25">
      <c r="A8" s="83"/>
      <c r="B8" s="16"/>
      <c r="C8" s="16"/>
      <c r="D8" s="16"/>
      <c r="E8" s="14"/>
      <c r="F8" s="14"/>
      <c r="G8" s="15"/>
      <c r="H8" s="20"/>
      <c r="I8" s="46">
        <f t="shared" si="0"/>
        <v>0</v>
      </c>
      <c r="J8" s="20"/>
      <c r="K8" s="20"/>
      <c r="L8" s="20"/>
      <c r="M8" s="20"/>
      <c r="N8" s="33"/>
    </row>
    <row r="9" spans="1:15" ht="15" x14ac:dyDescent="0.25">
      <c r="A9" s="13"/>
      <c r="B9" s="14"/>
      <c r="C9" s="14"/>
      <c r="D9" s="14"/>
      <c r="E9" s="14"/>
      <c r="F9" s="14"/>
      <c r="G9" s="15"/>
      <c r="H9" s="20"/>
      <c r="I9" s="46">
        <f t="shared" si="0"/>
        <v>0</v>
      </c>
      <c r="J9" s="20"/>
      <c r="K9" s="367"/>
      <c r="L9" s="20"/>
      <c r="M9" s="20"/>
      <c r="N9" s="33"/>
    </row>
    <row r="10" spans="1:15" ht="15" x14ac:dyDescent="0.25">
      <c r="A10" s="13"/>
      <c r="B10" s="14"/>
      <c r="C10" s="14"/>
      <c r="D10" s="14"/>
      <c r="E10" s="14"/>
      <c r="F10" s="14"/>
      <c r="G10" s="15"/>
      <c r="H10" s="20"/>
      <c r="I10" s="46">
        <f t="shared" si="0"/>
        <v>0</v>
      </c>
      <c r="J10" s="20"/>
      <c r="K10" s="367"/>
      <c r="L10" s="20"/>
      <c r="M10" s="20"/>
      <c r="N10" s="33"/>
    </row>
    <row r="11" spans="1:15" ht="15" x14ac:dyDescent="0.25">
      <c r="A11" s="13"/>
      <c r="B11" s="14"/>
      <c r="C11" s="14"/>
      <c r="D11" s="14"/>
      <c r="E11" s="14"/>
      <c r="F11" s="14"/>
      <c r="G11" s="15"/>
      <c r="H11" s="20"/>
      <c r="I11" s="46">
        <f t="shared" si="0"/>
        <v>0</v>
      </c>
      <c r="J11" s="20"/>
      <c r="K11" s="20"/>
      <c r="L11" s="20"/>
      <c r="M11" s="20"/>
      <c r="N11" s="33"/>
    </row>
    <row r="12" spans="1:15" ht="15" x14ac:dyDescent="0.25">
      <c r="A12" s="31" t="s">
        <v>20</v>
      </c>
      <c r="B12" s="95">
        <f>SUM(B4:B11)</f>
        <v>146962</v>
      </c>
      <c r="C12" s="95">
        <f>SUM(C4:C11)</f>
        <v>150832</v>
      </c>
      <c r="D12" s="95">
        <f>SUM(D4:D11)</f>
        <v>153292</v>
      </c>
      <c r="E12" s="95">
        <f>SUM(E4:E11)</f>
        <v>0</v>
      </c>
      <c r="F12" s="95">
        <f>SUM(F4:F11)</f>
        <v>0</v>
      </c>
      <c r="G12" s="17"/>
      <c r="H12" s="20"/>
      <c r="I12" s="46">
        <f t="shared" si="0"/>
        <v>395656</v>
      </c>
      <c r="J12" s="20"/>
      <c r="K12" s="20"/>
      <c r="L12" s="20"/>
      <c r="M12" s="20"/>
      <c r="N12" s="33"/>
    </row>
    <row r="13" spans="1:15" x14ac:dyDescent="0.2">
      <c r="A13" s="126" t="s">
        <v>34</v>
      </c>
      <c r="B13" s="18"/>
      <c r="C13" s="18"/>
      <c r="D13" s="18"/>
      <c r="E13" s="18"/>
      <c r="F13" s="18"/>
      <c r="G13" s="9"/>
      <c r="H13" s="20"/>
      <c r="I13" s="84"/>
      <c r="J13" s="20"/>
      <c r="K13" s="20"/>
      <c r="L13" s="20"/>
      <c r="M13" s="20"/>
      <c r="N13" s="33"/>
    </row>
    <row r="14" spans="1:15" ht="15" x14ac:dyDescent="0.25">
      <c r="A14" s="34" t="s">
        <v>42</v>
      </c>
      <c r="B14" s="71">
        <v>125000</v>
      </c>
      <c r="C14" s="71">
        <v>125000</v>
      </c>
      <c r="D14" s="71">
        <v>125000</v>
      </c>
      <c r="E14" s="71">
        <v>0</v>
      </c>
      <c r="F14" s="71">
        <v>0</v>
      </c>
      <c r="G14" s="19"/>
      <c r="H14" s="20"/>
      <c r="I14" s="46">
        <f>M37+M54</f>
        <v>34883.720930232557</v>
      </c>
      <c r="J14" s="20"/>
      <c r="K14" s="20"/>
      <c r="L14" s="20"/>
      <c r="M14" s="20"/>
      <c r="N14" s="33"/>
    </row>
    <row r="15" spans="1:15" ht="15" x14ac:dyDescent="0.25">
      <c r="A15" s="34" t="s">
        <v>43</v>
      </c>
      <c r="B15" s="71">
        <v>45132</v>
      </c>
      <c r="C15" s="71">
        <v>45132</v>
      </c>
      <c r="D15" s="71">
        <v>45132</v>
      </c>
      <c r="E15" s="71">
        <v>0</v>
      </c>
      <c r="F15" s="71">
        <v>0</v>
      </c>
      <c r="G15" s="19"/>
      <c r="H15" s="20"/>
      <c r="I15" s="46">
        <f>M38</f>
        <v>7556.986046511628</v>
      </c>
      <c r="J15" s="20"/>
      <c r="K15" s="20"/>
      <c r="L15" s="20"/>
      <c r="M15" s="20"/>
      <c r="N15" s="33"/>
    </row>
    <row r="16" spans="1:15" ht="15" x14ac:dyDescent="0.25">
      <c r="A16" s="123" t="s">
        <v>51</v>
      </c>
      <c r="B16" s="71">
        <v>66356</v>
      </c>
      <c r="C16" s="71">
        <v>66356</v>
      </c>
      <c r="D16" s="71">
        <v>66356</v>
      </c>
      <c r="E16" s="71">
        <v>0</v>
      </c>
      <c r="F16" s="71">
        <v>0</v>
      </c>
      <c r="G16" s="19"/>
      <c r="H16" s="20"/>
      <c r="I16" s="46">
        <f>M51</f>
        <v>24883.5</v>
      </c>
      <c r="J16" s="20"/>
      <c r="K16" s="20"/>
      <c r="L16" s="20"/>
      <c r="M16" s="20"/>
      <c r="N16" s="33"/>
    </row>
    <row r="17" spans="1:25" ht="15" x14ac:dyDescent="0.25">
      <c r="A17" s="34"/>
      <c r="B17" s="71"/>
      <c r="C17" s="71"/>
      <c r="D17" s="71"/>
      <c r="E17" s="71"/>
      <c r="F17" s="71"/>
      <c r="G17" s="19"/>
      <c r="H17" s="20"/>
      <c r="I17" s="46"/>
      <c r="J17" s="20"/>
      <c r="K17" s="20"/>
      <c r="L17" s="20"/>
      <c r="M17" s="20"/>
      <c r="N17" s="33"/>
    </row>
    <row r="18" spans="1:25" ht="15" x14ac:dyDescent="0.25">
      <c r="A18" s="34"/>
      <c r="B18" s="71"/>
      <c r="C18" s="71"/>
      <c r="D18" s="71"/>
      <c r="E18" s="71"/>
      <c r="F18" s="71"/>
      <c r="G18" s="19"/>
      <c r="H18" s="20"/>
      <c r="I18" s="46"/>
      <c r="J18" s="20"/>
      <c r="K18" s="20"/>
      <c r="L18" s="20"/>
      <c r="M18" s="20"/>
      <c r="N18" s="33"/>
    </row>
    <row r="19" spans="1:25" ht="15" x14ac:dyDescent="0.25">
      <c r="A19" s="13"/>
      <c r="B19" s="35"/>
      <c r="C19" s="35"/>
      <c r="D19" s="35"/>
      <c r="E19" s="35"/>
      <c r="F19" s="35"/>
      <c r="G19" s="19"/>
      <c r="H19" s="20"/>
      <c r="I19" s="46">
        <f>M42+M55</f>
        <v>0</v>
      </c>
      <c r="J19" s="20"/>
      <c r="K19" s="20"/>
      <c r="L19" s="20"/>
      <c r="M19" s="20"/>
      <c r="N19" s="33"/>
    </row>
    <row r="20" spans="1:25" ht="15" x14ac:dyDescent="0.25">
      <c r="A20" s="31" t="s">
        <v>20</v>
      </c>
      <c r="B20" s="91">
        <f>SUM(B14:B19)</f>
        <v>236488</v>
      </c>
      <c r="C20" s="91">
        <f>SUM(C14:C19)</f>
        <v>236488</v>
      </c>
      <c r="D20" s="91">
        <f>SUM(D14:D19)</f>
        <v>236488</v>
      </c>
      <c r="E20" s="91">
        <f>SUM(E14:E19)</f>
        <v>0</v>
      </c>
      <c r="F20" s="91">
        <f>SUM(F14:F19)</f>
        <v>0</v>
      </c>
      <c r="G20" s="17"/>
      <c r="H20" s="20"/>
      <c r="I20" s="46">
        <f>SUM(I14:I19)</f>
        <v>67324.206976744186</v>
      </c>
      <c r="J20" s="20"/>
      <c r="K20" s="20"/>
      <c r="L20" s="20"/>
      <c r="M20" s="20"/>
      <c r="N20" s="33"/>
    </row>
    <row r="21" spans="1:25" ht="15" x14ac:dyDescent="0.25">
      <c r="A21" s="48" t="s">
        <v>21</v>
      </c>
      <c r="B21" s="92">
        <f>B12+B20</f>
        <v>383450</v>
      </c>
      <c r="C21" s="92">
        <f>C12+C20</f>
        <v>387320</v>
      </c>
      <c r="D21" s="92">
        <f>D12+D20</f>
        <v>389780</v>
      </c>
      <c r="E21" s="92">
        <f>E12+E20</f>
        <v>0</v>
      </c>
      <c r="F21" s="92">
        <f>F12+F20</f>
        <v>0</v>
      </c>
      <c r="G21" s="17"/>
      <c r="H21" s="20"/>
      <c r="I21" s="47">
        <f>I12+I20</f>
        <v>462980.20697674417</v>
      </c>
      <c r="J21" s="20"/>
      <c r="K21" s="19"/>
      <c r="L21" s="20"/>
      <c r="M21" s="20"/>
      <c r="N21" s="33"/>
    </row>
    <row r="22" spans="1:25" s="75" customFormat="1" x14ac:dyDescent="0.2">
      <c r="A22" s="20"/>
      <c r="B22" s="19"/>
      <c r="C22" s="19"/>
      <c r="D22" s="19"/>
      <c r="E22" s="19"/>
      <c r="F22" s="19"/>
      <c r="G22" s="19"/>
      <c r="H22" s="19"/>
      <c r="I22" s="20"/>
      <c r="J22" s="19"/>
      <c r="K22" s="19"/>
      <c r="L22" s="19"/>
      <c r="M22" s="19"/>
      <c r="N22" s="32"/>
      <c r="O22" s="109"/>
      <c r="Q22" s="21"/>
      <c r="R22" s="21"/>
      <c r="S22" s="21"/>
      <c r="T22" s="21"/>
      <c r="U22" s="21"/>
      <c r="V22" s="21"/>
      <c r="X22" s="21"/>
      <c r="Y22" s="21"/>
    </row>
    <row r="23" spans="1:25" s="75" customFormat="1" ht="13.5" thickBot="1" x14ac:dyDescent="0.25">
      <c r="A23" s="85"/>
      <c r="B23" s="22"/>
      <c r="C23" s="22"/>
      <c r="D23" s="19"/>
      <c r="E23" s="19"/>
      <c r="F23" s="19"/>
      <c r="G23" s="19"/>
      <c r="H23" s="19"/>
      <c r="I23" s="20"/>
      <c r="J23" s="19"/>
      <c r="K23" s="19"/>
      <c r="L23" s="19"/>
      <c r="M23" s="19"/>
      <c r="N23" s="32"/>
      <c r="O23" s="109"/>
      <c r="Q23" s="21"/>
      <c r="R23" s="21"/>
      <c r="S23" s="21"/>
      <c r="T23" s="21"/>
      <c r="U23" s="21"/>
      <c r="V23" s="21"/>
      <c r="X23" s="21"/>
      <c r="Y23" s="21"/>
    </row>
    <row r="24" spans="1:25" s="75" customFormat="1" ht="45" customHeight="1" thickBot="1" x14ac:dyDescent="0.25">
      <c r="A24" s="357" t="s">
        <v>45</v>
      </c>
      <c r="B24" s="358"/>
      <c r="C24" s="358"/>
      <c r="D24" s="358"/>
      <c r="E24" s="358"/>
      <c r="F24" s="359"/>
      <c r="G24" s="19"/>
      <c r="H24" s="19"/>
      <c r="I24" s="20"/>
      <c r="J24" s="19"/>
      <c r="K24" s="19"/>
      <c r="L24" s="19"/>
      <c r="M24" s="19"/>
      <c r="N24" s="32"/>
      <c r="O24" s="109"/>
      <c r="Q24" s="21"/>
      <c r="R24" s="21"/>
      <c r="S24" s="21"/>
      <c r="T24" s="21"/>
      <c r="U24" s="21"/>
      <c r="V24" s="21"/>
      <c r="X24" s="21"/>
      <c r="Y24" s="21"/>
    </row>
    <row r="25" spans="1:25" ht="14.25" customHeight="1" x14ac:dyDescent="0.25">
      <c r="A25" s="360" t="s">
        <v>22</v>
      </c>
      <c r="B25" s="362" t="s">
        <v>23</v>
      </c>
      <c r="C25" s="362"/>
      <c r="D25" s="362"/>
      <c r="E25" s="362"/>
      <c r="F25" s="363"/>
      <c r="G25" s="9"/>
      <c r="H25" s="364" t="s">
        <v>24</v>
      </c>
      <c r="I25" s="364"/>
      <c r="J25" s="364"/>
      <c r="K25" s="364"/>
      <c r="L25" s="364"/>
      <c r="M25" s="365" t="s">
        <v>19</v>
      </c>
      <c r="N25" s="33"/>
      <c r="O25" s="110"/>
      <c r="P25" s="79"/>
    </row>
    <row r="26" spans="1:25" ht="15" x14ac:dyDescent="0.25">
      <c r="A26" s="361"/>
      <c r="B26" s="23" t="s">
        <v>14</v>
      </c>
      <c r="C26" s="3" t="s">
        <v>15</v>
      </c>
      <c r="D26" s="3" t="s">
        <v>16</v>
      </c>
      <c r="E26" s="3" t="s">
        <v>17</v>
      </c>
      <c r="F26" s="3" t="s">
        <v>18</v>
      </c>
      <c r="G26" s="9"/>
      <c r="H26" s="70" t="s">
        <v>14</v>
      </c>
      <c r="I26" s="70" t="s">
        <v>15</v>
      </c>
      <c r="J26" s="70" t="s">
        <v>16</v>
      </c>
      <c r="K26" s="70" t="s">
        <v>17</v>
      </c>
      <c r="L26" s="70" t="s">
        <v>18</v>
      </c>
      <c r="M26" s="366"/>
      <c r="N26" s="33"/>
      <c r="O26" s="110"/>
      <c r="T26" s="81"/>
    </row>
    <row r="27" spans="1:25" x14ac:dyDescent="0.2">
      <c r="A27" s="127" t="s">
        <v>25</v>
      </c>
      <c r="B27" s="5" t="s">
        <v>28</v>
      </c>
      <c r="C27" s="5" t="s">
        <v>28</v>
      </c>
      <c r="D27" s="5" t="s">
        <v>28</v>
      </c>
      <c r="E27" s="5" t="s">
        <v>28</v>
      </c>
      <c r="F27" s="5" t="s">
        <v>28</v>
      </c>
      <c r="G27" s="24"/>
      <c r="H27" s="25"/>
      <c r="I27" s="25"/>
      <c r="J27" s="25"/>
      <c r="K27" s="25"/>
      <c r="L27" s="25"/>
      <c r="M27" s="87"/>
      <c r="N27" s="33"/>
      <c r="O27" s="110"/>
    </row>
    <row r="28" spans="1:25" ht="15" x14ac:dyDescent="0.25">
      <c r="A28" s="122" t="str">
        <f t="shared" ref="A28:A34" si="1">A5</f>
        <v>E.g. Research Fellow Level 3 (point 2)</v>
      </c>
      <c r="B28" s="72">
        <v>12</v>
      </c>
      <c r="C28" s="72">
        <v>12</v>
      </c>
      <c r="D28" s="72">
        <v>12</v>
      </c>
      <c r="E28" s="7"/>
      <c r="F28" s="7"/>
      <c r="G28" s="26"/>
      <c r="H28" s="98">
        <f t="shared" ref="H28:L34" si="2">(B5/12)*B28</f>
        <v>69618</v>
      </c>
      <c r="I28" s="98">
        <f t="shared" si="2"/>
        <v>71677</v>
      </c>
      <c r="J28" s="98">
        <f t="shared" si="2"/>
        <v>73798</v>
      </c>
      <c r="K28" s="98">
        <f t="shared" si="2"/>
        <v>0</v>
      </c>
      <c r="L28" s="98">
        <f t="shared" si="2"/>
        <v>0</v>
      </c>
      <c r="M28" s="40">
        <f t="shared" ref="M28:M35" si="3">SUM(H28:L28)</f>
        <v>215093</v>
      </c>
      <c r="N28" s="33"/>
      <c r="O28" s="110"/>
    </row>
    <row r="29" spans="1:25" ht="15" x14ac:dyDescent="0.25">
      <c r="A29" s="122" t="str">
        <f t="shared" si="1"/>
        <v>E.g. Post Doctoral Researcher (Level 2 point 4)</v>
      </c>
      <c r="B29" s="72">
        <v>12</v>
      </c>
      <c r="C29" s="72">
        <v>12</v>
      </c>
      <c r="D29" s="72"/>
      <c r="E29" s="7"/>
      <c r="F29" s="7"/>
      <c r="G29" s="26"/>
      <c r="H29" s="98">
        <f t="shared" si="2"/>
        <v>53844</v>
      </c>
      <c r="I29" s="98">
        <f t="shared" si="2"/>
        <v>55430</v>
      </c>
      <c r="J29" s="98">
        <f t="shared" si="2"/>
        <v>0</v>
      </c>
      <c r="K29" s="98">
        <f t="shared" si="2"/>
        <v>0</v>
      </c>
      <c r="L29" s="98">
        <f t="shared" si="2"/>
        <v>0</v>
      </c>
      <c r="M29" s="40">
        <f t="shared" si="3"/>
        <v>109274</v>
      </c>
      <c r="N29" s="33"/>
      <c r="O29" s="110"/>
    </row>
    <row r="30" spans="1:25" ht="15" x14ac:dyDescent="0.25">
      <c r="A30" s="122" t="str">
        <f t="shared" si="1"/>
        <v>E.g. PhD (18k stipend, 5% increases to yearly fee)</v>
      </c>
      <c r="B30" s="72">
        <v>12</v>
      </c>
      <c r="C30" s="72">
        <v>12</v>
      </c>
      <c r="D30" s="72">
        <v>12</v>
      </c>
      <c r="E30" s="72">
        <v>12</v>
      </c>
      <c r="F30" s="7">
        <v>12</v>
      </c>
      <c r="G30" s="26"/>
      <c r="H30" s="98">
        <f t="shared" si="2"/>
        <v>23500</v>
      </c>
      <c r="I30" s="98">
        <f t="shared" si="2"/>
        <v>23725</v>
      </c>
      <c r="J30" s="98">
        <f t="shared" si="2"/>
        <v>24064</v>
      </c>
      <c r="K30" s="98">
        <f t="shared" si="2"/>
        <v>0</v>
      </c>
      <c r="L30" s="98">
        <f t="shared" si="2"/>
        <v>0</v>
      </c>
      <c r="M30" s="40">
        <f t="shared" si="3"/>
        <v>71289</v>
      </c>
      <c r="N30" s="33"/>
      <c r="O30" s="110"/>
    </row>
    <row r="31" spans="1:25" ht="15" x14ac:dyDescent="0.25">
      <c r="A31" s="122">
        <f t="shared" si="1"/>
        <v>0</v>
      </c>
      <c r="B31" s="7"/>
      <c r="C31" s="7"/>
      <c r="D31" s="7"/>
      <c r="E31" s="7"/>
      <c r="F31" s="7"/>
      <c r="G31" s="26"/>
      <c r="H31" s="98">
        <f t="shared" si="2"/>
        <v>0</v>
      </c>
      <c r="I31" s="98">
        <f t="shared" si="2"/>
        <v>0</v>
      </c>
      <c r="J31" s="98">
        <f t="shared" si="2"/>
        <v>0</v>
      </c>
      <c r="K31" s="98">
        <f t="shared" si="2"/>
        <v>0</v>
      </c>
      <c r="L31" s="98">
        <f t="shared" si="2"/>
        <v>0</v>
      </c>
      <c r="M31" s="40">
        <f t="shared" si="3"/>
        <v>0</v>
      </c>
      <c r="N31" s="33"/>
      <c r="O31" s="110"/>
    </row>
    <row r="32" spans="1:25" ht="15" x14ac:dyDescent="0.25">
      <c r="A32" s="122">
        <f t="shared" si="1"/>
        <v>0</v>
      </c>
      <c r="B32" s="7"/>
      <c r="C32" s="7"/>
      <c r="D32" s="7"/>
      <c r="E32" s="7"/>
      <c r="F32" s="7"/>
      <c r="G32" s="26"/>
      <c r="H32" s="98">
        <f t="shared" si="2"/>
        <v>0</v>
      </c>
      <c r="I32" s="98">
        <f t="shared" si="2"/>
        <v>0</v>
      </c>
      <c r="J32" s="98">
        <f t="shared" si="2"/>
        <v>0</v>
      </c>
      <c r="K32" s="98">
        <f t="shared" si="2"/>
        <v>0</v>
      </c>
      <c r="L32" s="98">
        <f t="shared" si="2"/>
        <v>0</v>
      </c>
      <c r="M32" s="40">
        <f t="shared" si="3"/>
        <v>0</v>
      </c>
      <c r="N32" s="33"/>
      <c r="O32" s="110"/>
    </row>
    <row r="33" spans="1:20" ht="15" x14ac:dyDescent="0.25">
      <c r="A33" s="122">
        <f t="shared" si="1"/>
        <v>0</v>
      </c>
      <c r="B33" s="7"/>
      <c r="C33" s="7"/>
      <c r="D33" s="7"/>
      <c r="E33" s="7"/>
      <c r="F33" s="7"/>
      <c r="G33" s="26"/>
      <c r="H33" s="98">
        <f t="shared" si="2"/>
        <v>0</v>
      </c>
      <c r="I33" s="98">
        <f t="shared" si="2"/>
        <v>0</v>
      </c>
      <c r="J33" s="98">
        <f t="shared" si="2"/>
        <v>0</v>
      </c>
      <c r="K33" s="98">
        <f t="shared" si="2"/>
        <v>0</v>
      </c>
      <c r="L33" s="98">
        <f t="shared" si="2"/>
        <v>0</v>
      </c>
      <c r="M33" s="40">
        <f t="shared" si="3"/>
        <v>0</v>
      </c>
      <c r="N33" s="33"/>
      <c r="O33" s="110"/>
    </row>
    <row r="34" spans="1:20" ht="15" x14ac:dyDescent="0.25">
      <c r="A34" s="122">
        <f t="shared" si="1"/>
        <v>0</v>
      </c>
      <c r="B34" s="7"/>
      <c r="C34" s="7"/>
      <c r="D34" s="7"/>
      <c r="E34" s="7"/>
      <c r="F34" s="7"/>
      <c r="G34" s="26"/>
      <c r="H34" s="98">
        <f t="shared" si="2"/>
        <v>0</v>
      </c>
      <c r="I34" s="98">
        <f t="shared" si="2"/>
        <v>0</v>
      </c>
      <c r="J34" s="98">
        <f t="shared" si="2"/>
        <v>0</v>
      </c>
      <c r="K34" s="98">
        <f t="shared" si="2"/>
        <v>0</v>
      </c>
      <c r="L34" s="98">
        <f t="shared" si="2"/>
        <v>0</v>
      </c>
      <c r="M34" s="40">
        <f t="shared" si="3"/>
        <v>0</v>
      </c>
      <c r="N34" s="33"/>
      <c r="O34" s="110"/>
    </row>
    <row r="35" spans="1:20" ht="15" x14ac:dyDescent="0.25">
      <c r="A35" s="31"/>
      <c r="B35" s="96">
        <f>SUM(B28:B34)</f>
        <v>36</v>
      </c>
      <c r="C35" s="96">
        <f>SUM(C28:C34)</f>
        <v>36</v>
      </c>
      <c r="D35" s="96">
        <f>SUM(D28:D34)</f>
        <v>24</v>
      </c>
      <c r="E35" s="96">
        <f>SUM(E28:E34)</f>
        <v>12</v>
      </c>
      <c r="F35" s="96">
        <f>SUM(F28:F34)</f>
        <v>12</v>
      </c>
      <c r="G35" s="27"/>
      <c r="H35" s="91">
        <f>SUM(H28:H34)</f>
        <v>146962</v>
      </c>
      <c r="I35" s="91">
        <f>SUM(I28:I34)</f>
        <v>150832</v>
      </c>
      <c r="J35" s="91">
        <f>SUM(J28:J34)</f>
        <v>97862</v>
      </c>
      <c r="K35" s="91">
        <f>SUM(K28:K34)</f>
        <v>0</v>
      </c>
      <c r="L35" s="91">
        <f>SUM(L28:L34)</f>
        <v>0</v>
      </c>
      <c r="M35" s="41">
        <f t="shared" si="3"/>
        <v>395656</v>
      </c>
      <c r="N35" s="33"/>
      <c r="O35" s="110"/>
    </row>
    <row r="36" spans="1:20" x14ac:dyDescent="0.2">
      <c r="A36" s="4" t="s">
        <v>35</v>
      </c>
      <c r="B36" s="118" t="s">
        <v>26</v>
      </c>
      <c r="C36" s="118" t="s">
        <v>26</v>
      </c>
      <c r="D36" s="118" t="s">
        <v>26</v>
      </c>
      <c r="E36" s="118" t="s">
        <v>26</v>
      </c>
      <c r="F36" s="118" t="s">
        <v>26</v>
      </c>
      <c r="G36" s="24"/>
      <c r="H36" s="42"/>
      <c r="I36" s="42"/>
      <c r="J36" s="42"/>
      <c r="K36" s="42"/>
      <c r="L36" s="42"/>
      <c r="M36" s="42"/>
      <c r="N36" s="33"/>
      <c r="O36" s="110"/>
    </row>
    <row r="37" spans="1:20" ht="15" x14ac:dyDescent="0.25">
      <c r="A37" s="122" t="str">
        <f t="shared" ref="A37:A42" si="4">A14</f>
        <v>E.g. Prof Bloggs (see note)</v>
      </c>
      <c r="B37" s="72">
        <v>18</v>
      </c>
      <c r="C37" s="72">
        <v>18</v>
      </c>
      <c r="D37" s="72">
        <v>18</v>
      </c>
      <c r="E37" s="7"/>
      <c r="F37" s="7"/>
      <c r="G37" s="26"/>
      <c r="H37" s="99">
        <f t="shared" ref="H37:L38" si="5">(B14/215)*B37</f>
        <v>10465.116279069767</v>
      </c>
      <c r="I37" s="99">
        <f t="shared" si="5"/>
        <v>10465.116279069767</v>
      </c>
      <c r="J37" s="99">
        <f t="shared" si="5"/>
        <v>10465.116279069767</v>
      </c>
      <c r="K37" s="99">
        <f t="shared" si="5"/>
        <v>0</v>
      </c>
      <c r="L37" s="99">
        <f t="shared" si="5"/>
        <v>0</v>
      </c>
      <c r="M37" s="43">
        <f t="shared" ref="M37:M43" si="6">SUM(H37:L37)</f>
        <v>31395.348837209302</v>
      </c>
      <c r="N37" s="33"/>
      <c r="O37" s="110"/>
    </row>
    <row r="38" spans="1:20" ht="15" x14ac:dyDescent="0.25">
      <c r="A38" s="122" t="str">
        <f t="shared" si="4"/>
        <v>E.g. Technician support (see note)</v>
      </c>
      <c r="B38" s="72">
        <v>12</v>
      </c>
      <c r="C38" s="72">
        <v>12</v>
      </c>
      <c r="D38" s="72">
        <v>12</v>
      </c>
      <c r="E38" s="7"/>
      <c r="F38" s="7"/>
      <c r="G38" s="26"/>
      <c r="H38" s="99">
        <f t="shared" si="5"/>
        <v>2518.9953488372093</v>
      </c>
      <c r="I38" s="99">
        <f t="shared" si="5"/>
        <v>2518.9953488372093</v>
      </c>
      <c r="J38" s="99">
        <f t="shared" si="5"/>
        <v>2518.9953488372093</v>
      </c>
      <c r="K38" s="99">
        <f t="shared" si="5"/>
        <v>0</v>
      </c>
      <c r="L38" s="99">
        <f t="shared" si="5"/>
        <v>0</v>
      </c>
      <c r="M38" s="43">
        <f t="shared" si="6"/>
        <v>7556.986046511628</v>
      </c>
      <c r="N38" s="33"/>
      <c r="O38" s="110"/>
    </row>
    <row r="39" spans="1:20" ht="15" x14ac:dyDescent="0.25">
      <c r="A39" s="122" t="str">
        <f t="shared" si="4"/>
        <v>E.g. DCU administrative support (via STEP Platform)</v>
      </c>
      <c r="B39" s="72">
        <v>12</v>
      </c>
      <c r="C39" s="72">
        <v>12</v>
      </c>
      <c r="D39" s="72">
        <v>12</v>
      </c>
      <c r="E39" s="7"/>
      <c r="F39" s="7"/>
      <c r="G39" s="26"/>
      <c r="H39" s="99">
        <f t="shared" ref="H39:L42" si="7">(B16/215)*B39</f>
        <v>3703.5906976744182</v>
      </c>
      <c r="I39" s="99">
        <f t="shared" si="7"/>
        <v>3703.5906976744182</v>
      </c>
      <c r="J39" s="99">
        <f t="shared" si="7"/>
        <v>3703.5906976744182</v>
      </c>
      <c r="K39" s="99">
        <f t="shared" si="7"/>
        <v>0</v>
      </c>
      <c r="L39" s="99">
        <f t="shared" si="7"/>
        <v>0</v>
      </c>
      <c r="M39" s="43">
        <f t="shared" si="6"/>
        <v>11110.772093023254</v>
      </c>
      <c r="N39" s="33"/>
      <c r="O39" s="110"/>
    </row>
    <row r="40" spans="1:20" ht="15" x14ac:dyDescent="0.25">
      <c r="A40" s="122">
        <f t="shared" si="4"/>
        <v>0</v>
      </c>
      <c r="B40" s="72"/>
      <c r="C40" s="72"/>
      <c r="D40" s="72"/>
      <c r="E40" s="7"/>
      <c r="F40" s="7"/>
      <c r="G40" s="26"/>
      <c r="H40" s="99">
        <f t="shared" si="7"/>
        <v>0</v>
      </c>
      <c r="I40" s="99">
        <f t="shared" si="7"/>
        <v>0</v>
      </c>
      <c r="J40" s="99">
        <f t="shared" si="7"/>
        <v>0</v>
      </c>
      <c r="K40" s="99">
        <f t="shared" si="7"/>
        <v>0</v>
      </c>
      <c r="L40" s="99">
        <f t="shared" si="7"/>
        <v>0</v>
      </c>
      <c r="M40" s="43">
        <f t="shared" si="6"/>
        <v>0</v>
      </c>
      <c r="N40" s="33"/>
      <c r="O40" s="110"/>
    </row>
    <row r="41" spans="1:20" ht="15" x14ac:dyDescent="0.25">
      <c r="A41" s="122">
        <f t="shared" si="4"/>
        <v>0</v>
      </c>
      <c r="B41" s="7"/>
      <c r="C41" s="7"/>
      <c r="D41" s="7"/>
      <c r="E41" s="7"/>
      <c r="F41" s="7"/>
      <c r="G41" s="26"/>
      <c r="H41" s="99">
        <f t="shared" si="7"/>
        <v>0</v>
      </c>
      <c r="I41" s="99">
        <f t="shared" si="7"/>
        <v>0</v>
      </c>
      <c r="J41" s="99">
        <f t="shared" si="7"/>
        <v>0</v>
      </c>
      <c r="K41" s="99">
        <f t="shared" si="7"/>
        <v>0</v>
      </c>
      <c r="L41" s="99">
        <f t="shared" si="7"/>
        <v>0</v>
      </c>
      <c r="M41" s="43">
        <f t="shared" si="6"/>
        <v>0</v>
      </c>
      <c r="N41" s="33"/>
      <c r="O41" s="110"/>
      <c r="R41" s="75"/>
    </row>
    <row r="42" spans="1:20" ht="15" x14ac:dyDescent="0.25">
      <c r="A42" s="122">
        <f t="shared" si="4"/>
        <v>0</v>
      </c>
      <c r="B42" s="7"/>
      <c r="C42" s="7"/>
      <c r="D42" s="7"/>
      <c r="E42" s="7"/>
      <c r="F42" s="7"/>
      <c r="G42" s="26"/>
      <c r="H42" s="99">
        <f t="shared" si="7"/>
        <v>0</v>
      </c>
      <c r="I42" s="99">
        <f t="shared" si="7"/>
        <v>0</v>
      </c>
      <c r="J42" s="99">
        <f t="shared" si="7"/>
        <v>0</v>
      </c>
      <c r="K42" s="99">
        <f t="shared" si="7"/>
        <v>0</v>
      </c>
      <c r="L42" s="99">
        <f t="shared" si="7"/>
        <v>0</v>
      </c>
      <c r="M42" s="43">
        <f t="shared" si="6"/>
        <v>0</v>
      </c>
      <c r="N42" s="33"/>
      <c r="O42" s="110"/>
    </row>
    <row r="43" spans="1:20" ht="15" x14ac:dyDescent="0.25">
      <c r="A43" s="31"/>
      <c r="B43" s="96">
        <f>SUM(B37:B42)</f>
        <v>42</v>
      </c>
      <c r="C43" s="96">
        <f>SUM(C37:C42)</f>
        <v>42</v>
      </c>
      <c r="D43" s="96">
        <f>SUM(D37:D42)</f>
        <v>42</v>
      </c>
      <c r="E43" s="96">
        <f>SUM(E37:E42)</f>
        <v>0</v>
      </c>
      <c r="F43" s="96">
        <f>SUM(F37:F42)</f>
        <v>0</v>
      </c>
      <c r="G43" s="27"/>
      <c r="H43" s="91">
        <f>SUM(H37:H42)</f>
        <v>16687.702325581395</v>
      </c>
      <c r="I43" s="91">
        <f>SUM(I37:I42)</f>
        <v>16687.702325581395</v>
      </c>
      <c r="J43" s="91">
        <f>SUM(J37:J42)</f>
        <v>16687.702325581395</v>
      </c>
      <c r="K43" s="91">
        <f>SUM(K37:K42)</f>
        <v>0</v>
      </c>
      <c r="L43" s="91">
        <f>SUM(L37:L42)</f>
        <v>0</v>
      </c>
      <c r="M43" s="41">
        <f t="shared" si="6"/>
        <v>50063.10697674418</v>
      </c>
      <c r="N43" s="33"/>
      <c r="O43" s="110"/>
    </row>
    <row r="44" spans="1:20" x14ac:dyDescent="0.2">
      <c r="A44" s="22"/>
      <c r="B44" s="22"/>
      <c r="C44" s="22"/>
      <c r="D44" s="22"/>
      <c r="E44" s="22"/>
      <c r="F44" s="22"/>
      <c r="G44" s="22"/>
      <c r="H44" s="44"/>
      <c r="I44" s="44"/>
      <c r="J44" s="44"/>
      <c r="K44" s="44"/>
      <c r="L44" s="44"/>
      <c r="M44" s="44"/>
      <c r="N44" s="33"/>
      <c r="O44" s="110"/>
      <c r="T44" s="75"/>
    </row>
    <row r="45" spans="1:20" x14ac:dyDescent="0.2">
      <c r="A45" s="22"/>
      <c r="B45" s="22"/>
      <c r="C45" s="22"/>
      <c r="D45" s="22"/>
      <c r="E45" s="22"/>
      <c r="F45" s="22"/>
      <c r="G45" s="22"/>
      <c r="H45" s="45">
        <f t="shared" ref="H45:M45" si="8">H35+H43</f>
        <v>163649.7023255814</v>
      </c>
      <c r="I45" s="45">
        <f t="shared" si="8"/>
        <v>167519.7023255814</v>
      </c>
      <c r="J45" s="45">
        <f t="shared" si="8"/>
        <v>114549.7023255814</v>
      </c>
      <c r="K45" s="45">
        <f t="shared" si="8"/>
        <v>0</v>
      </c>
      <c r="L45" s="45">
        <f t="shared" si="8"/>
        <v>0</v>
      </c>
      <c r="M45" s="45">
        <f t="shared" si="8"/>
        <v>445719.10697674419</v>
      </c>
      <c r="N45" s="33"/>
      <c r="O45" s="110"/>
    </row>
    <row r="46" spans="1:20" ht="13.5" thickBot="1" x14ac:dyDescent="0.25">
      <c r="A46" s="20"/>
      <c r="B46" s="20"/>
      <c r="C46" s="20"/>
      <c r="D46" s="20"/>
      <c r="E46" s="20"/>
      <c r="F46" s="20"/>
      <c r="G46" s="20"/>
      <c r="H46" s="20"/>
      <c r="I46" s="20"/>
      <c r="J46" s="20"/>
      <c r="K46" s="20"/>
      <c r="L46" s="20"/>
      <c r="M46" s="20"/>
      <c r="N46" s="33"/>
      <c r="O46" s="110"/>
    </row>
    <row r="47" spans="1:20" ht="39.75" customHeight="1" thickBot="1" x14ac:dyDescent="0.3">
      <c r="A47" s="357" t="s">
        <v>33</v>
      </c>
      <c r="B47" s="358"/>
      <c r="C47" s="358"/>
      <c r="D47" s="358"/>
      <c r="E47" s="358"/>
      <c r="F47" s="359"/>
      <c r="G47" s="20"/>
      <c r="H47" s="20"/>
      <c r="I47" s="20"/>
      <c r="J47" s="20"/>
      <c r="K47" s="20"/>
      <c r="L47" s="20"/>
      <c r="M47" s="20"/>
      <c r="N47" s="33"/>
      <c r="O47" s="110"/>
      <c r="P47" s="79"/>
    </row>
    <row r="48" spans="1:20" ht="12.75" customHeight="1" x14ac:dyDescent="0.25">
      <c r="A48" s="360" t="s">
        <v>27</v>
      </c>
      <c r="B48" s="362" t="s">
        <v>23</v>
      </c>
      <c r="C48" s="362"/>
      <c r="D48" s="362"/>
      <c r="E48" s="362"/>
      <c r="F48" s="363"/>
      <c r="G48" s="9"/>
      <c r="H48" s="364" t="s">
        <v>24</v>
      </c>
      <c r="I48" s="364"/>
      <c r="J48" s="364"/>
      <c r="K48" s="364"/>
      <c r="L48" s="364"/>
      <c r="M48" s="365" t="s">
        <v>19</v>
      </c>
      <c r="N48" s="33"/>
      <c r="O48" s="110"/>
      <c r="P48" s="81"/>
    </row>
    <row r="49" spans="1:16" ht="15" x14ac:dyDescent="0.25">
      <c r="A49" s="361"/>
      <c r="B49" s="3" t="s">
        <v>14</v>
      </c>
      <c r="C49" s="3" t="s">
        <v>15</v>
      </c>
      <c r="D49" s="3" t="s">
        <v>16</v>
      </c>
      <c r="E49" s="3" t="s">
        <v>17</v>
      </c>
      <c r="F49" s="3" t="s">
        <v>18</v>
      </c>
      <c r="G49" s="9"/>
      <c r="H49" s="70" t="s">
        <v>14</v>
      </c>
      <c r="I49" s="70" t="s">
        <v>15</v>
      </c>
      <c r="J49" s="70" t="s">
        <v>16</v>
      </c>
      <c r="K49" s="70" t="s">
        <v>17</v>
      </c>
      <c r="L49" s="70" t="s">
        <v>18</v>
      </c>
      <c r="M49" s="366"/>
      <c r="N49" s="33"/>
      <c r="O49" s="110"/>
    </row>
    <row r="50" spans="1:16" x14ac:dyDescent="0.2">
      <c r="A50" s="4" t="s">
        <v>35</v>
      </c>
      <c r="B50" s="5" t="s">
        <v>28</v>
      </c>
      <c r="C50" s="5" t="s">
        <v>28</v>
      </c>
      <c r="D50" s="5" t="s">
        <v>28</v>
      </c>
      <c r="E50" s="5" t="s">
        <v>28</v>
      </c>
      <c r="F50" s="5" t="s">
        <v>28</v>
      </c>
      <c r="G50" s="24"/>
      <c r="H50" s="25"/>
      <c r="I50" s="25"/>
      <c r="J50" s="25"/>
      <c r="K50" s="25"/>
      <c r="L50" s="25"/>
      <c r="M50" s="87"/>
      <c r="N50" s="33"/>
      <c r="O50" s="110"/>
    </row>
    <row r="51" spans="1:16" ht="15" x14ac:dyDescent="0.25">
      <c r="A51" s="124" t="str">
        <f>A16</f>
        <v>E.g. DCU administrative support (via STEP Platform)</v>
      </c>
      <c r="B51" s="73">
        <v>1.5</v>
      </c>
      <c r="C51" s="73">
        <v>1.5</v>
      </c>
      <c r="D51" s="73">
        <v>1.5</v>
      </c>
      <c r="E51" s="36">
        <v>1.5</v>
      </c>
      <c r="F51" s="36">
        <v>1.5</v>
      </c>
      <c r="G51" s="26"/>
      <c r="H51" s="98">
        <f>(B16/12)*B51</f>
        <v>8294.5</v>
      </c>
      <c r="I51" s="98">
        <f>(C16/12)*C51</f>
        <v>8294.5</v>
      </c>
      <c r="J51" s="98">
        <f>(D16/12)*D51</f>
        <v>8294.5</v>
      </c>
      <c r="K51" s="98">
        <f>(E16/12)*E51</f>
        <v>0</v>
      </c>
      <c r="L51" s="98">
        <f>(F16/12)*F51</f>
        <v>0</v>
      </c>
      <c r="M51" s="43">
        <f>SUM(H51:L51)</f>
        <v>24883.5</v>
      </c>
      <c r="N51" s="33"/>
      <c r="O51" s="110"/>
    </row>
    <row r="52" spans="1:16" s="75" customFormat="1" ht="12.75" customHeight="1" x14ac:dyDescent="0.25">
      <c r="A52" s="8"/>
      <c r="B52" s="97">
        <f>SUM(B51:B51)</f>
        <v>1.5</v>
      </c>
      <c r="C52" s="97">
        <f>SUM(C51:C51)</f>
        <v>1.5</v>
      </c>
      <c r="D52" s="97">
        <f>SUM(D51:D51)</f>
        <v>1.5</v>
      </c>
      <c r="E52" s="97">
        <f>SUM(E51:E51)</f>
        <v>1.5</v>
      </c>
      <c r="F52" s="97">
        <f>SUM(F51:F51)</f>
        <v>1.5</v>
      </c>
      <c r="G52" s="27"/>
      <c r="H52" s="91">
        <f>SUM(H50:H51)</f>
        <v>8294.5</v>
      </c>
      <c r="I52" s="91">
        <f>SUM(I50:I51)</f>
        <v>8294.5</v>
      </c>
      <c r="J52" s="91">
        <f>SUM(J50:J51)</f>
        <v>8294.5</v>
      </c>
      <c r="K52" s="91">
        <f>SUM(K50:K51)</f>
        <v>0</v>
      </c>
      <c r="L52" s="91">
        <f>SUM(L50:L51)</f>
        <v>0</v>
      </c>
      <c r="M52" s="91">
        <f>SUM(H52:L52)</f>
        <v>24883.5</v>
      </c>
      <c r="N52" s="33"/>
      <c r="O52" s="111"/>
    </row>
    <row r="53" spans="1:16" x14ac:dyDescent="0.2">
      <c r="A53" s="37" t="s">
        <v>36</v>
      </c>
      <c r="B53" s="118" t="s">
        <v>26</v>
      </c>
      <c r="C53" s="118" t="s">
        <v>26</v>
      </c>
      <c r="D53" s="118" t="s">
        <v>26</v>
      </c>
      <c r="E53" s="118" t="s">
        <v>26</v>
      </c>
      <c r="F53" s="118" t="s">
        <v>26</v>
      </c>
      <c r="G53" s="24"/>
      <c r="H53" s="42"/>
      <c r="I53" s="42"/>
      <c r="J53" s="42"/>
      <c r="K53" s="42"/>
      <c r="L53" s="42"/>
      <c r="M53" s="42"/>
      <c r="N53" s="33"/>
      <c r="O53" s="110"/>
    </row>
    <row r="54" spans="1:16" ht="15" x14ac:dyDescent="0.25">
      <c r="A54" s="124" t="str">
        <f>A14</f>
        <v>E.g. Prof Bloggs (see note)</v>
      </c>
      <c r="B54" s="72">
        <v>2</v>
      </c>
      <c r="C54" s="72">
        <v>2</v>
      </c>
      <c r="D54" s="72">
        <v>2</v>
      </c>
      <c r="E54" s="7"/>
      <c r="F54" s="7"/>
      <c r="G54" s="26"/>
      <c r="H54" s="99">
        <f>(B14/215)*B54</f>
        <v>1162.7906976744187</v>
      </c>
      <c r="I54" s="99">
        <f>(C14/215)*C54</f>
        <v>1162.7906976744187</v>
      </c>
      <c r="J54" s="99">
        <f>(D14/215)*D54</f>
        <v>1162.7906976744187</v>
      </c>
      <c r="K54" s="99">
        <f>(E14/215)*E54</f>
        <v>0</v>
      </c>
      <c r="L54" s="99">
        <f>(F14/215)*F54</f>
        <v>0</v>
      </c>
      <c r="M54" s="43">
        <f>SUM(H54:L54)</f>
        <v>3488.3720930232557</v>
      </c>
      <c r="N54" s="33"/>
      <c r="O54" s="110"/>
    </row>
    <row r="55" spans="1:16" ht="15" x14ac:dyDescent="0.25">
      <c r="A55" s="6"/>
      <c r="B55" s="7"/>
      <c r="C55" s="7"/>
      <c r="D55" s="7"/>
      <c r="E55" s="7"/>
      <c r="F55" s="7"/>
      <c r="G55" s="26"/>
      <c r="H55" s="99">
        <f>(B19/215)*B55</f>
        <v>0</v>
      </c>
      <c r="I55" s="99">
        <f>(C19/215)*C55</f>
        <v>0</v>
      </c>
      <c r="J55" s="99">
        <f>(D19/215)*D55</f>
        <v>0</v>
      </c>
      <c r="K55" s="99">
        <f>(E19/215)*E55</f>
        <v>0</v>
      </c>
      <c r="L55" s="99">
        <f>(F19/215)*F55</f>
        <v>0</v>
      </c>
      <c r="M55" s="43">
        <f>SUM(H55:L55)</f>
        <v>0</v>
      </c>
      <c r="N55" s="33"/>
      <c r="O55" s="110"/>
    </row>
    <row r="56" spans="1:16" ht="15" x14ac:dyDescent="0.25">
      <c r="A56" s="8"/>
      <c r="B56" s="97">
        <f>SUM(B54:B55)</f>
        <v>2</v>
      </c>
      <c r="C56" s="97">
        <f>SUM(C54:C55)</f>
        <v>2</v>
      </c>
      <c r="D56" s="97">
        <f>SUM(D54:D55)</f>
        <v>2</v>
      </c>
      <c r="E56" s="97">
        <f>SUM(E54:E55)</f>
        <v>0</v>
      </c>
      <c r="F56" s="97">
        <f>SUM(F54:F55)</f>
        <v>0</v>
      </c>
      <c r="G56" s="27"/>
      <c r="H56" s="91">
        <f>SUM(H54:H55)</f>
        <v>1162.7906976744187</v>
      </c>
      <c r="I56" s="91">
        <f>SUM(I54:I55)</f>
        <v>1162.7906976744187</v>
      </c>
      <c r="J56" s="91">
        <f>SUM(J54:J55)</f>
        <v>1162.7906976744187</v>
      </c>
      <c r="K56" s="91">
        <f>SUM(K54:K55)</f>
        <v>0</v>
      </c>
      <c r="L56" s="91">
        <f>SUM(L54:L55)</f>
        <v>0</v>
      </c>
      <c r="M56" s="91">
        <f>SUM(H56:L56)</f>
        <v>3488.3720930232557</v>
      </c>
      <c r="N56" s="33"/>
      <c r="O56" s="110"/>
      <c r="P56" s="75"/>
    </row>
    <row r="57" spans="1:16" x14ac:dyDescent="0.2">
      <c r="A57" s="20"/>
      <c r="B57" s="20"/>
      <c r="C57" s="20"/>
      <c r="D57" s="22"/>
      <c r="E57" s="22"/>
      <c r="F57" s="22"/>
      <c r="G57" s="22"/>
      <c r="H57" s="44"/>
      <c r="I57" s="44"/>
      <c r="J57" s="44"/>
      <c r="K57" s="44"/>
      <c r="L57" s="44"/>
      <c r="M57" s="44"/>
      <c r="N57" s="33"/>
      <c r="O57" s="110"/>
    </row>
    <row r="58" spans="1:16" s="75" customFormat="1" x14ac:dyDescent="0.2">
      <c r="A58" s="20"/>
      <c r="B58" s="20"/>
      <c r="C58" s="20"/>
      <c r="D58" s="22"/>
      <c r="E58" s="22"/>
      <c r="F58" s="22"/>
      <c r="G58" s="22"/>
      <c r="H58" s="99">
        <f t="shared" ref="H58:M58" si="9">H52+H56</f>
        <v>9457.290697674418</v>
      </c>
      <c r="I58" s="99">
        <f t="shared" si="9"/>
        <v>9457.290697674418</v>
      </c>
      <c r="J58" s="99">
        <f t="shared" si="9"/>
        <v>9457.290697674418</v>
      </c>
      <c r="K58" s="99">
        <f t="shared" si="9"/>
        <v>0</v>
      </c>
      <c r="L58" s="99">
        <f t="shared" si="9"/>
        <v>0</v>
      </c>
      <c r="M58" s="99">
        <f t="shared" si="9"/>
        <v>28371.872093023256</v>
      </c>
      <c r="N58" s="33"/>
      <c r="O58" s="111"/>
    </row>
    <row r="59" spans="1:16" ht="13.5" thickBot="1" x14ac:dyDescent="0.25">
      <c r="A59" s="88"/>
      <c r="B59" s="88"/>
      <c r="C59" s="88"/>
      <c r="D59" s="88"/>
      <c r="E59" s="88"/>
      <c r="F59" s="88"/>
      <c r="G59" s="88"/>
      <c r="H59" s="88"/>
      <c r="I59" s="88"/>
      <c r="J59" s="88"/>
      <c r="K59" s="88"/>
      <c r="L59" s="88"/>
      <c r="M59" s="88"/>
      <c r="N59" s="89"/>
      <c r="O59" s="110"/>
    </row>
    <row r="60" spans="1:16" ht="12.75" customHeight="1" x14ac:dyDescent="0.2">
      <c r="A60" s="90"/>
      <c r="B60" s="85"/>
      <c r="C60" s="85"/>
      <c r="D60" s="85"/>
      <c r="E60" s="85"/>
      <c r="F60" s="85"/>
      <c r="G60" s="85"/>
      <c r="H60" s="85"/>
      <c r="I60" s="85"/>
      <c r="J60" s="85"/>
      <c r="K60" s="85"/>
      <c r="L60" s="85"/>
      <c r="M60" s="85"/>
      <c r="N60" s="85"/>
      <c r="O60" s="110"/>
    </row>
    <row r="61" spans="1:16" x14ac:dyDescent="0.2">
      <c r="A61" s="85"/>
      <c r="B61" s="85"/>
      <c r="C61" s="85"/>
      <c r="D61" s="85"/>
      <c r="E61" s="85"/>
      <c r="F61" s="85"/>
      <c r="G61" s="85"/>
      <c r="H61" s="85"/>
      <c r="I61" s="85"/>
      <c r="J61" s="85"/>
      <c r="K61" s="85" t="s">
        <v>55</v>
      </c>
      <c r="L61" s="85"/>
      <c r="M61" s="121">
        <f>M45+M58</f>
        <v>474090.97906976746</v>
      </c>
      <c r="N61" s="85"/>
      <c r="O61" s="110"/>
    </row>
    <row r="62" spans="1:16" x14ac:dyDescent="0.2">
      <c r="A62" s="85"/>
      <c r="B62" s="85"/>
      <c r="C62" s="85"/>
      <c r="D62" s="85"/>
      <c r="E62" s="85"/>
      <c r="F62" s="85"/>
      <c r="G62" s="85"/>
      <c r="H62" s="85"/>
      <c r="I62" s="85"/>
      <c r="J62" s="85"/>
      <c r="K62" s="85" t="s">
        <v>56</v>
      </c>
      <c r="L62" s="85"/>
      <c r="M62" s="121">
        <f>I21</f>
        <v>462980.20697674417</v>
      </c>
      <c r="N62" s="85"/>
      <c r="O62" s="110"/>
    </row>
    <row r="63" spans="1:16" x14ac:dyDescent="0.2">
      <c r="A63" s="85"/>
      <c r="B63" s="85"/>
      <c r="C63" s="85"/>
      <c r="D63" s="85"/>
      <c r="E63" s="85"/>
      <c r="F63" s="85"/>
      <c r="G63" s="85"/>
      <c r="H63" s="85"/>
      <c r="I63" s="85"/>
      <c r="J63" s="85"/>
      <c r="K63" s="85" t="s">
        <v>57</v>
      </c>
      <c r="L63" s="85"/>
      <c r="M63" s="121">
        <f>M61-M62</f>
        <v>11110.77209302329</v>
      </c>
      <c r="N63" s="85"/>
      <c r="O63" s="110"/>
    </row>
    <row r="64" spans="1:16" x14ac:dyDescent="0.2">
      <c r="A64" s="85"/>
      <c r="B64" s="85"/>
      <c r="C64" s="85"/>
      <c r="D64" s="85"/>
      <c r="E64" s="85"/>
      <c r="F64" s="85"/>
      <c r="G64" s="85"/>
      <c r="H64" s="85"/>
      <c r="I64" s="85"/>
      <c r="J64" s="85"/>
      <c r="K64" s="85"/>
      <c r="L64" s="85"/>
      <c r="M64" s="85"/>
      <c r="N64" s="85"/>
      <c r="O64" s="110"/>
    </row>
    <row r="65" spans="1:15" x14ac:dyDescent="0.2">
      <c r="A65" s="85"/>
      <c r="B65" s="85"/>
      <c r="C65" s="85"/>
      <c r="D65" s="85"/>
      <c r="E65" s="85"/>
      <c r="F65" s="85"/>
      <c r="G65" s="85"/>
      <c r="H65" s="85"/>
      <c r="I65" s="85"/>
      <c r="J65" s="85"/>
      <c r="K65" s="85"/>
      <c r="L65" s="85"/>
      <c r="M65" s="85"/>
      <c r="N65" s="85"/>
      <c r="O65" s="110"/>
    </row>
    <row r="66" spans="1:15" x14ac:dyDescent="0.2">
      <c r="A66" s="85"/>
      <c r="B66" s="85"/>
      <c r="C66" s="85"/>
      <c r="D66" s="85"/>
      <c r="E66" s="85"/>
      <c r="F66" s="85"/>
      <c r="G66" s="85"/>
      <c r="H66" s="85"/>
      <c r="I66" s="85"/>
      <c r="J66" s="85"/>
      <c r="K66" s="85"/>
      <c r="L66" s="85"/>
      <c r="M66" s="85"/>
      <c r="N66" s="85"/>
      <c r="O66" s="110"/>
    </row>
    <row r="67" spans="1:15" x14ac:dyDescent="0.2">
      <c r="A67" s="85"/>
      <c r="B67" s="85"/>
      <c r="C67" s="85"/>
      <c r="D67" s="85"/>
      <c r="E67" s="85"/>
      <c r="F67" s="85"/>
      <c r="G67" s="85"/>
      <c r="H67" s="85"/>
      <c r="I67" s="85"/>
      <c r="J67" s="85"/>
      <c r="K67" s="85"/>
      <c r="L67" s="85"/>
      <c r="M67" s="85"/>
      <c r="N67" s="85"/>
      <c r="O67" s="110"/>
    </row>
    <row r="68" spans="1:15" x14ac:dyDescent="0.2">
      <c r="A68" s="85"/>
      <c r="B68" s="85"/>
      <c r="C68" s="85"/>
      <c r="D68" s="85"/>
      <c r="E68" s="85"/>
      <c r="F68" s="85"/>
      <c r="G68" s="85"/>
      <c r="H68" s="85"/>
      <c r="I68" s="85"/>
      <c r="J68" s="85"/>
      <c r="K68" s="85"/>
      <c r="L68" s="85"/>
      <c r="M68" s="85"/>
      <c r="N68" s="85"/>
      <c r="O68" s="110"/>
    </row>
    <row r="69" spans="1:15" x14ac:dyDescent="0.2">
      <c r="A69" s="85"/>
      <c r="B69" s="85"/>
      <c r="C69" s="85"/>
      <c r="D69" s="85"/>
      <c r="E69" s="85"/>
      <c r="F69" s="85"/>
      <c r="G69" s="85"/>
      <c r="H69" s="85"/>
      <c r="I69" s="85"/>
      <c r="J69" s="85"/>
      <c r="K69" s="85"/>
      <c r="L69" s="85"/>
      <c r="M69" s="85"/>
      <c r="N69" s="85"/>
      <c r="O69" s="110"/>
    </row>
    <row r="70" spans="1:15" s="75" customFormat="1" ht="3.75" customHeight="1" x14ac:dyDescent="0.2">
      <c r="A70" s="85"/>
      <c r="B70" s="85"/>
      <c r="C70" s="85"/>
      <c r="D70" s="85"/>
      <c r="E70" s="85"/>
      <c r="F70" s="85"/>
      <c r="G70" s="85"/>
      <c r="H70" s="85"/>
      <c r="I70" s="85"/>
      <c r="J70" s="85"/>
      <c r="K70" s="85"/>
      <c r="L70" s="85"/>
      <c r="M70" s="85"/>
      <c r="N70" s="85"/>
      <c r="O70" s="111"/>
    </row>
    <row r="71" spans="1:15" x14ac:dyDescent="0.2">
      <c r="A71" s="85"/>
      <c r="B71" s="85"/>
      <c r="C71" s="85"/>
      <c r="D71" s="85"/>
      <c r="E71" s="85"/>
      <c r="F71" s="85"/>
      <c r="G71" s="85"/>
      <c r="H71" s="85"/>
      <c r="I71" s="85"/>
      <c r="J71" s="85"/>
      <c r="K71" s="85"/>
      <c r="L71" s="85"/>
      <c r="M71" s="85"/>
      <c r="N71" s="85"/>
      <c r="O71" s="110"/>
    </row>
    <row r="72" spans="1:15" x14ac:dyDescent="0.2">
      <c r="A72" s="85"/>
      <c r="B72" s="85"/>
      <c r="C72" s="85"/>
      <c r="D72" s="85"/>
      <c r="E72" s="85"/>
      <c r="F72" s="85"/>
      <c r="G72" s="85"/>
      <c r="H72" s="85"/>
      <c r="I72" s="85"/>
      <c r="J72" s="85"/>
      <c r="K72" s="85"/>
      <c r="L72" s="85"/>
      <c r="M72" s="85"/>
      <c r="N72" s="85"/>
      <c r="O72" s="110"/>
    </row>
    <row r="73" spans="1:15" x14ac:dyDescent="0.2">
      <c r="A73" s="85"/>
      <c r="B73" s="85"/>
      <c r="C73" s="85"/>
      <c r="D73" s="85"/>
      <c r="E73" s="85"/>
      <c r="F73" s="85"/>
      <c r="G73" s="85"/>
      <c r="H73" s="85"/>
      <c r="I73" s="85"/>
      <c r="J73" s="85"/>
      <c r="K73" s="85"/>
      <c r="L73" s="85"/>
      <c r="M73" s="85"/>
      <c r="N73" s="85"/>
      <c r="O73" s="110"/>
    </row>
    <row r="74" spans="1:15" x14ac:dyDescent="0.2">
      <c r="A74" s="85"/>
      <c r="B74" s="85"/>
      <c r="C74" s="85"/>
      <c r="D74" s="85"/>
      <c r="E74" s="85"/>
      <c r="F74" s="85"/>
      <c r="G74" s="85"/>
      <c r="H74" s="85"/>
      <c r="I74" s="85"/>
      <c r="J74" s="85"/>
      <c r="K74" s="85"/>
      <c r="L74" s="85"/>
      <c r="M74" s="85"/>
      <c r="N74" s="85"/>
      <c r="O74" s="110"/>
    </row>
    <row r="75" spans="1:15" x14ac:dyDescent="0.2">
      <c r="A75" s="85"/>
      <c r="B75" s="85"/>
      <c r="C75" s="85"/>
      <c r="D75" s="85"/>
      <c r="E75" s="85"/>
      <c r="F75" s="85"/>
      <c r="G75" s="85"/>
      <c r="H75" s="85"/>
      <c r="I75" s="85"/>
      <c r="J75" s="85"/>
      <c r="K75" s="85"/>
      <c r="L75" s="85"/>
      <c r="M75" s="85"/>
      <c r="N75" s="85"/>
      <c r="O75" s="110"/>
    </row>
    <row r="76" spans="1:15" x14ac:dyDescent="0.2">
      <c r="A76" s="85"/>
      <c r="B76" s="85"/>
      <c r="C76" s="85"/>
      <c r="D76" s="85"/>
      <c r="E76" s="85"/>
      <c r="F76" s="85"/>
      <c r="G76" s="85"/>
      <c r="H76" s="85"/>
      <c r="I76" s="85"/>
      <c r="J76" s="85"/>
      <c r="K76" s="85"/>
      <c r="L76" s="85"/>
      <c r="M76" s="85"/>
      <c r="N76" s="85"/>
      <c r="O76" s="110"/>
    </row>
    <row r="77" spans="1:15" x14ac:dyDescent="0.2">
      <c r="A77" s="85"/>
      <c r="B77" s="85"/>
      <c r="C77" s="85"/>
      <c r="D77" s="85"/>
      <c r="E77" s="85"/>
      <c r="F77" s="85"/>
      <c r="G77" s="85"/>
      <c r="H77" s="85"/>
      <c r="I77" s="85"/>
      <c r="J77" s="85"/>
      <c r="K77" s="85"/>
      <c r="L77" s="85"/>
      <c r="M77" s="85"/>
      <c r="N77" s="85"/>
      <c r="O77" s="110"/>
    </row>
    <row r="78" spans="1:15" x14ac:dyDescent="0.2">
      <c r="A78" s="85"/>
      <c r="B78" s="85"/>
      <c r="C78" s="85"/>
      <c r="D78" s="85"/>
      <c r="E78" s="85"/>
      <c r="F78" s="85"/>
      <c r="G78" s="85"/>
      <c r="H78" s="85"/>
      <c r="I78" s="85"/>
      <c r="J78" s="85"/>
      <c r="K78" s="85"/>
      <c r="L78" s="85"/>
      <c r="M78" s="85"/>
      <c r="N78" s="85"/>
      <c r="O78" s="110"/>
    </row>
    <row r="79" spans="1:15" s="75" customFormat="1" x14ac:dyDescent="0.2">
      <c r="A79" s="85"/>
      <c r="B79" s="85"/>
      <c r="C79" s="85"/>
      <c r="D79" s="85"/>
      <c r="E79" s="85"/>
      <c r="F79" s="85"/>
      <c r="G79" s="85"/>
      <c r="H79" s="85"/>
      <c r="I79" s="85"/>
      <c r="J79" s="85"/>
      <c r="K79" s="85"/>
      <c r="L79" s="85"/>
      <c r="M79" s="85"/>
      <c r="N79" s="85"/>
      <c r="O79" s="111"/>
    </row>
    <row r="80" spans="1:15" x14ac:dyDescent="0.2">
      <c r="A80" s="85"/>
      <c r="B80" s="85"/>
      <c r="C80" s="85"/>
      <c r="D80" s="85"/>
      <c r="E80" s="85"/>
      <c r="F80" s="85"/>
      <c r="G80" s="85"/>
      <c r="H80" s="85"/>
      <c r="I80" s="85"/>
      <c r="J80" s="85"/>
      <c r="K80" s="85"/>
      <c r="L80" s="85"/>
      <c r="M80" s="85"/>
      <c r="N80" s="85"/>
      <c r="O80" s="110"/>
    </row>
    <row r="81" spans="1:15" x14ac:dyDescent="0.2">
      <c r="A81" s="85"/>
      <c r="B81" s="85"/>
      <c r="C81" s="85"/>
      <c r="D81" s="85"/>
      <c r="E81" s="85"/>
      <c r="F81" s="85"/>
      <c r="G81" s="85"/>
      <c r="H81" s="85"/>
      <c r="I81" s="85"/>
      <c r="J81" s="85"/>
      <c r="K81" s="85"/>
      <c r="L81" s="85"/>
      <c r="M81" s="85"/>
      <c r="N81" s="85"/>
      <c r="O81" s="110"/>
    </row>
    <row r="82" spans="1:15" x14ac:dyDescent="0.2">
      <c r="A82" s="85"/>
      <c r="B82" s="85"/>
      <c r="C82" s="85"/>
      <c r="D82" s="85"/>
      <c r="E82" s="85"/>
      <c r="F82" s="85"/>
      <c r="G82" s="85"/>
      <c r="H82" s="85"/>
      <c r="I82" s="85"/>
      <c r="J82" s="85"/>
      <c r="K82" s="85"/>
      <c r="L82" s="85"/>
      <c r="M82" s="85"/>
      <c r="N82" s="85"/>
      <c r="O82" s="110"/>
    </row>
    <row r="83" spans="1:15" x14ac:dyDescent="0.2">
      <c r="A83" s="85"/>
      <c r="B83" s="85"/>
      <c r="C83" s="85"/>
      <c r="D83" s="85"/>
      <c r="E83" s="85"/>
      <c r="F83" s="85"/>
      <c r="G83" s="85"/>
      <c r="H83" s="85"/>
      <c r="I83" s="85"/>
      <c r="J83" s="85"/>
      <c r="K83" s="85"/>
      <c r="L83" s="85"/>
      <c r="M83" s="85"/>
      <c r="N83" s="85"/>
      <c r="O83" s="110"/>
    </row>
    <row r="84" spans="1:15" x14ac:dyDescent="0.2">
      <c r="A84" s="85"/>
      <c r="B84" s="85"/>
      <c r="C84" s="85"/>
      <c r="D84" s="85"/>
      <c r="E84" s="85"/>
      <c r="F84" s="85"/>
      <c r="G84" s="85"/>
      <c r="H84" s="85"/>
      <c r="I84" s="85"/>
      <c r="J84" s="85"/>
      <c r="K84" s="85"/>
      <c r="L84" s="85"/>
      <c r="M84" s="85"/>
      <c r="N84" s="85"/>
      <c r="O84" s="110"/>
    </row>
    <row r="85" spans="1:15" x14ac:dyDescent="0.2">
      <c r="A85" s="85"/>
      <c r="B85" s="85"/>
      <c r="C85" s="85"/>
      <c r="D85" s="85"/>
      <c r="E85" s="85"/>
      <c r="F85" s="85"/>
      <c r="G85" s="85"/>
      <c r="H85" s="85"/>
      <c r="I85" s="85"/>
      <c r="J85" s="85"/>
      <c r="K85" s="85"/>
      <c r="L85" s="85"/>
      <c r="M85" s="85"/>
      <c r="N85" s="85"/>
      <c r="O85" s="110"/>
    </row>
    <row r="86" spans="1:15" x14ac:dyDescent="0.2">
      <c r="A86" s="85"/>
      <c r="B86" s="85"/>
      <c r="C86" s="85"/>
      <c r="D86" s="85"/>
      <c r="E86" s="85"/>
      <c r="F86" s="85"/>
      <c r="G86" s="85"/>
      <c r="H86" s="85"/>
      <c r="I86" s="85"/>
      <c r="J86" s="85"/>
      <c r="K86" s="85"/>
      <c r="L86" s="85"/>
      <c r="M86" s="85"/>
      <c r="N86" s="85"/>
      <c r="O86" s="110"/>
    </row>
    <row r="87" spans="1:15" x14ac:dyDescent="0.2">
      <c r="A87" s="85"/>
      <c r="B87" s="85"/>
      <c r="C87" s="85"/>
      <c r="D87" s="85"/>
      <c r="E87" s="85"/>
      <c r="F87" s="85"/>
      <c r="G87" s="85"/>
      <c r="H87" s="85"/>
      <c r="I87" s="85"/>
      <c r="J87" s="85"/>
      <c r="K87" s="85"/>
      <c r="L87" s="85"/>
      <c r="M87" s="85"/>
      <c r="N87" s="85"/>
      <c r="O87" s="110"/>
    </row>
    <row r="88" spans="1:15" x14ac:dyDescent="0.2">
      <c r="A88" s="85"/>
      <c r="B88" s="85"/>
      <c r="C88" s="85"/>
      <c r="D88" s="85"/>
      <c r="E88" s="85"/>
      <c r="F88" s="85"/>
      <c r="G88" s="85"/>
      <c r="H88" s="85"/>
      <c r="I88" s="85"/>
      <c r="J88" s="85"/>
      <c r="K88" s="85"/>
      <c r="L88" s="85"/>
      <c r="M88" s="85"/>
      <c r="N88" s="85"/>
      <c r="O88" s="110"/>
    </row>
    <row r="89" spans="1:15" x14ac:dyDescent="0.2">
      <c r="A89" s="85"/>
      <c r="B89" s="85"/>
      <c r="C89" s="85"/>
      <c r="D89" s="85"/>
      <c r="E89" s="85"/>
      <c r="F89" s="85"/>
      <c r="G89" s="85"/>
      <c r="H89" s="85"/>
      <c r="I89" s="85"/>
      <c r="J89" s="85"/>
      <c r="K89" s="85"/>
      <c r="L89" s="85"/>
      <c r="M89" s="85"/>
      <c r="N89" s="85"/>
      <c r="O89" s="110"/>
    </row>
    <row r="90" spans="1:15" x14ac:dyDescent="0.2">
      <c r="A90" s="85"/>
      <c r="B90" s="85"/>
      <c r="C90" s="85"/>
      <c r="D90" s="85"/>
      <c r="E90" s="85"/>
      <c r="F90" s="85"/>
      <c r="G90" s="85"/>
      <c r="H90" s="85"/>
      <c r="I90" s="85"/>
      <c r="J90" s="85"/>
      <c r="K90" s="85"/>
      <c r="L90" s="85"/>
      <c r="M90" s="85"/>
      <c r="N90" s="85"/>
      <c r="O90" s="110"/>
    </row>
    <row r="91" spans="1:15" s="75" customFormat="1" ht="3.75" customHeight="1" x14ac:dyDescent="0.2">
      <c r="A91" s="85"/>
      <c r="B91" s="85"/>
      <c r="C91" s="85"/>
      <c r="D91" s="85"/>
      <c r="E91" s="85"/>
      <c r="F91" s="85"/>
      <c r="G91" s="85"/>
      <c r="H91" s="85"/>
      <c r="I91" s="85"/>
      <c r="J91" s="85"/>
      <c r="K91" s="85"/>
      <c r="L91" s="85"/>
      <c r="M91" s="85"/>
      <c r="N91" s="85"/>
      <c r="O91" s="111"/>
    </row>
    <row r="92" spans="1:15" x14ac:dyDescent="0.2">
      <c r="A92" s="85"/>
      <c r="B92" s="85"/>
      <c r="C92" s="85"/>
      <c r="D92" s="85"/>
      <c r="E92" s="85"/>
      <c r="F92" s="85"/>
      <c r="G92" s="85"/>
      <c r="H92" s="85"/>
      <c r="I92" s="85"/>
      <c r="J92" s="85"/>
      <c r="K92" s="85"/>
      <c r="L92" s="85"/>
      <c r="M92" s="85"/>
      <c r="N92" s="85"/>
      <c r="O92" s="110"/>
    </row>
    <row r="93" spans="1:15" x14ac:dyDescent="0.2">
      <c r="A93" s="85"/>
      <c r="B93" s="85"/>
      <c r="C93" s="85"/>
      <c r="D93" s="85"/>
      <c r="E93" s="85"/>
      <c r="F93" s="85"/>
      <c r="G93" s="85"/>
      <c r="H93" s="85"/>
      <c r="I93" s="85"/>
      <c r="J93" s="85"/>
      <c r="K93" s="85"/>
      <c r="L93" s="85"/>
      <c r="M93" s="85"/>
      <c r="N93" s="85"/>
      <c r="O93" s="110"/>
    </row>
    <row r="94" spans="1:15" x14ac:dyDescent="0.2">
      <c r="A94" s="85"/>
      <c r="B94" s="85"/>
      <c r="C94" s="85"/>
      <c r="D94" s="85"/>
      <c r="E94" s="85"/>
      <c r="F94" s="85"/>
      <c r="G94" s="85"/>
      <c r="H94" s="85"/>
      <c r="I94" s="85"/>
      <c r="J94" s="85"/>
      <c r="K94" s="85"/>
      <c r="L94" s="85"/>
      <c r="M94" s="85"/>
      <c r="N94" s="85"/>
      <c r="O94" s="110"/>
    </row>
    <row r="95" spans="1:15" x14ac:dyDescent="0.2">
      <c r="A95" s="85"/>
      <c r="B95" s="85"/>
      <c r="C95" s="85"/>
      <c r="D95" s="85"/>
      <c r="E95" s="85"/>
      <c r="F95" s="85"/>
      <c r="G95" s="85"/>
      <c r="H95" s="85"/>
      <c r="I95" s="85"/>
      <c r="J95" s="85"/>
      <c r="K95" s="85"/>
      <c r="L95" s="85"/>
      <c r="M95" s="85"/>
      <c r="N95" s="85"/>
      <c r="O95" s="110"/>
    </row>
    <row r="96" spans="1:15" x14ac:dyDescent="0.2">
      <c r="A96" s="85"/>
      <c r="B96" s="85"/>
      <c r="C96" s="85"/>
      <c r="D96" s="85"/>
      <c r="E96" s="85"/>
      <c r="F96" s="85"/>
      <c r="G96" s="85"/>
      <c r="H96" s="85"/>
      <c r="I96" s="85"/>
      <c r="J96" s="85"/>
      <c r="K96" s="85"/>
      <c r="L96" s="85"/>
      <c r="M96" s="85"/>
      <c r="N96" s="85"/>
      <c r="O96" s="110"/>
    </row>
    <row r="97" spans="1:15" x14ac:dyDescent="0.2">
      <c r="A97" s="85"/>
      <c r="B97" s="85"/>
      <c r="C97" s="85"/>
      <c r="D97" s="85"/>
      <c r="E97" s="85"/>
      <c r="F97" s="85"/>
      <c r="G97" s="85"/>
      <c r="H97" s="85"/>
      <c r="I97" s="85"/>
      <c r="J97" s="85"/>
      <c r="K97" s="85"/>
      <c r="L97" s="85"/>
      <c r="M97" s="85"/>
      <c r="N97" s="85"/>
      <c r="O97" s="110"/>
    </row>
    <row r="98" spans="1:15" x14ac:dyDescent="0.2">
      <c r="A98" s="85"/>
      <c r="B98" s="85"/>
      <c r="C98" s="85"/>
      <c r="D98" s="85"/>
      <c r="E98" s="85"/>
      <c r="F98" s="85"/>
      <c r="G98" s="85"/>
      <c r="H98" s="85"/>
      <c r="I98" s="85"/>
      <c r="J98" s="85"/>
      <c r="K98" s="85"/>
      <c r="L98" s="85"/>
      <c r="M98" s="85"/>
      <c r="N98" s="85"/>
      <c r="O98" s="110"/>
    </row>
    <row r="99" spans="1:15" x14ac:dyDescent="0.2">
      <c r="A99" s="85"/>
      <c r="B99" s="85"/>
      <c r="C99" s="85"/>
      <c r="D99" s="85"/>
      <c r="E99" s="85"/>
      <c r="F99" s="85"/>
      <c r="G99" s="85"/>
      <c r="H99" s="85"/>
      <c r="I99" s="85"/>
      <c r="J99" s="85"/>
      <c r="K99" s="85"/>
      <c r="L99" s="85"/>
      <c r="M99" s="85"/>
      <c r="N99" s="85"/>
      <c r="O99" s="110"/>
    </row>
    <row r="100" spans="1:15" x14ac:dyDescent="0.2">
      <c r="A100" s="85"/>
      <c r="B100" s="85"/>
      <c r="C100" s="85"/>
      <c r="D100" s="85"/>
      <c r="E100" s="85"/>
      <c r="F100" s="85"/>
      <c r="G100" s="85"/>
      <c r="H100" s="85"/>
      <c r="I100" s="85"/>
      <c r="J100" s="85"/>
      <c r="K100" s="85"/>
      <c r="L100" s="85"/>
      <c r="M100" s="85"/>
      <c r="N100" s="85"/>
      <c r="O100" s="111"/>
    </row>
    <row r="101" spans="1:15" x14ac:dyDescent="0.2">
      <c r="A101" s="86"/>
      <c r="B101" s="86"/>
      <c r="C101" s="86"/>
      <c r="D101" s="86"/>
      <c r="E101" s="86"/>
      <c r="F101" s="86"/>
      <c r="G101" s="86"/>
      <c r="H101" s="86"/>
      <c r="I101" s="86"/>
      <c r="J101" s="86"/>
      <c r="K101" s="86"/>
      <c r="L101" s="86"/>
      <c r="M101" s="86"/>
      <c r="N101" s="86"/>
      <c r="O101" s="110"/>
    </row>
    <row r="102" spans="1:15" x14ac:dyDescent="0.2">
      <c r="A102" s="86"/>
      <c r="B102" s="86"/>
      <c r="C102" s="86"/>
      <c r="D102" s="86"/>
      <c r="E102" s="86"/>
      <c r="F102" s="86"/>
      <c r="G102" s="86"/>
      <c r="H102" s="86"/>
      <c r="I102" s="86"/>
      <c r="J102" s="86"/>
      <c r="K102" s="86"/>
      <c r="L102" s="86"/>
      <c r="M102" s="86"/>
      <c r="N102" s="86"/>
      <c r="O102" s="110"/>
    </row>
  </sheetData>
  <sheetProtection selectLockedCells="1"/>
  <mergeCells count="12">
    <mergeCell ref="M48:M49"/>
    <mergeCell ref="K9:K10"/>
    <mergeCell ref="A25:A26"/>
    <mergeCell ref="B25:F25"/>
    <mergeCell ref="H25:L25"/>
    <mergeCell ref="M25:M26"/>
    <mergeCell ref="A24:F24"/>
    <mergeCell ref="A2:F2"/>
    <mergeCell ref="A47:F47"/>
    <mergeCell ref="A48:A49"/>
    <mergeCell ref="B48:F48"/>
    <mergeCell ref="H48:L48"/>
  </mergeCells>
  <pageMargins left="0.55118110236220474" right="0.51181102362204722" top="0.78740157480314965" bottom="0.78740157480314965" header="0" footer="0"/>
  <pageSetup paperSize="8" scale="80"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Q29"/>
  <sheetViews>
    <sheetView showGridLines="0" zoomScaleNormal="100" workbookViewId="0">
      <selection sqref="A1:Q1"/>
    </sheetView>
  </sheetViews>
  <sheetFormatPr defaultColWidth="9.140625" defaultRowHeight="15" outlineLevelCol="1" x14ac:dyDescent="0.25"/>
  <cols>
    <col min="1" max="1" width="14.28515625" style="114" customWidth="1"/>
    <col min="2" max="2" width="27.140625" style="114" customWidth="1"/>
    <col min="3" max="3" width="16.42578125" style="114" bestFit="1" customWidth="1"/>
    <col min="4" max="4" width="16.140625" style="114" bestFit="1" customWidth="1"/>
    <col min="5" max="5" width="14.5703125" style="114" customWidth="1"/>
    <col min="6" max="6" width="13.85546875" style="114" customWidth="1"/>
    <col min="7" max="7" width="14.140625" style="114" bestFit="1" customWidth="1"/>
    <col min="8" max="8" width="13.28515625" style="114" bestFit="1" customWidth="1"/>
    <col min="9" max="9" width="14.140625" style="114" bestFit="1" customWidth="1"/>
    <col min="10" max="10" width="15.140625" style="114" customWidth="1"/>
    <col min="11" max="11" width="8.85546875" style="114" bestFit="1" customWidth="1"/>
    <col min="12" max="12" width="16.42578125" style="114" bestFit="1" customWidth="1"/>
    <col min="13" max="13" width="16.28515625" style="114" bestFit="1" customWidth="1"/>
    <col min="14" max="15" width="14.85546875" style="114" customWidth="1" outlineLevel="1"/>
    <col min="16" max="16" width="12.85546875" style="114" customWidth="1" outlineLevel="1"/>
    <col min="17" max="17" width="16.42578125" style="114" customWidth="1" outlineLevel="1"/>
    <col min="18" max="16384" width="9.140625" style="114"/>
  </cols>
  <sheetData>
    <row r="1" spans="1:17" ht="29.25" customHeight="1" x14ac:dyDescent="0.25">
      <c r="A1" s="332" t="s">
        <v>239</v>
      </c>
      <c r="B1" s="332"/>
      <c r="C1" s="332"/>
      <c r="D1" s="332"/>
      <c r="E1" s="332"/>
      <c r="F1" s="332"/>
      <c r="G1" s="332"/>
      <c r="H1" s="332"/>
      <c r="I1" s="332"/>
      <c r="J1" s="332"/>
      <c r="K1" s="332"/>
      <c r="L1" s="332"/>
      <c r="M1" s="332"/>
      <c r="N1" s="332"/>
      <c r="O1" s="332"/>
      <c r="P1" s="332"/>
      <c r="Q1" s="333"/>
    </row>
    <row r="2" spans="1:17" s="181" customFormat="1" ht="15.75" customHeight="1" x14ac:dyDescent="0.25"/>
    <row r="3" spans="1:17" s="181" customFormat="1" ht="78.75" x14ac:dyDescent="0.25">
      <c r="A3" s="177" t="s">
        <v>238</v>
      </c>
      <c r="B3" s="177" t="s">
        <v>237</v>
      </c>
      <c r="C3" s="177" t="s">
        <v>30</v>
      </c>
      <c r="D3" s="177" t="s">
        <v>220</v>
      </c>
      <c r="E3" s="177" t="s">
        <v>214</v>
      </c>
      <c r="F3" s="177" t="s">
        <v>221</v>
      </c>
      <c r="G3" s="177" t="s">
        <v>240</v>
      </c>
      <c r="H3" s="177" t="s">
        <v>222</v>
      </c>
      <c r="I3" s="177" t="s">
        <v>241</v>
      </c>
      <c r="J3" s="177" t="s">
        <v>223</v>
      </c>
      <c r="K3" s="177" t="s">
        <v>100</v>
      </c>
      <c r="L3" s="177" t="s">
        <v>224</v>
      </c>
      <c r="M3" s="177" t="s">
        <v>225</v>
      </c>
      <c r="N3" s="177" t="s">
        <v>226</v>
      </c>
      <c r="O3" s="177" t="s">
        <v>227</v>
      </c>
      <c r="P3" s="264" t="s">
        <v>245</v>
      </c>
      <c r="Q3" s="264" t="s">
        <v>228</v>
      </c>
    </row>
    <row r="4" spans="1:17" s="181" customFormat="1" ht="15.75" customHeight="1" x14ac:dyDescent="0.25">
      <c r="A4" s="280">
        <v>1</v>
      </c>
      <c r="B4" s="280" t="s">
        <v>133</v>
      </c>
      <c r="C4" s="215">
        <f>'Form A Summary'!B12</f>
        <v>0</v>
      </c>
      <c r="D4" s="215">
        <f>'Form A Summary'!C12</f>
        <v>0</v>
      </c>
      <c r="E4" s="215">
        <f>'Form A Summary'!D12</f>
        <v>0</v>
      </c>
      <c r="F4" s="215">
        <f>'Form A Summary'!E12</f>
        <v>0</v>
      </c>
      <c r="G4" s="215">
        <f>'Form A Summary'!F12</f>
        <v>0</v>
      </c>
      <c r="H4" s="215">
        <f>'Form A Summary'!G12</f>
        <v>0</v>
      </c>
      <c r="I4" s="215">
        <f>'Form A Summary'!H12</f>
        <v>0</v>
      </c>
      <c r="J4" s="215">
        <f>'Form A Summary'!I12</f>
        <v>0</v>
      </c>
      <c r="K4" s="215" t="str">
        <f>'Form A Summary'!J12</f>
        <v xml:space="preserve"> </v>
      </c>
      <c r="L4" s="215">
        <f>'Form A Summary'!K12</f>
        <v>0</v>
      </c>
      <c r="M4" s="215">
        <f>'Form A Summary'!L12</f>
        <v>0</v>
      </c>
      <c r="N4" s="215">
        <f>'Form A Summary'!M12</f>
        <v>0</v>
      </c>
      <c r="O4" s="215">
        <f>'Form A Summary'!N12</f>
        <v>0</v>
      </c>
      <c r="P4" s="215">
        <f>'Form A Summary'!O12</f>
        <v>0</v>
      </c>
      <c r="Q4" s="215">
        <f>'Form A Summary'!P12</f>
        <v>0</v>
      </c>
    </row>
    <row r="5" spans="1:17" s="181" customFormat="1" ht="15.75" customHeight="1" x14ac:dyDescent="0.25">
      <c r="A5" s="208">
        <v>2</v>
      </c>
      <c r="B5" s="208"/>
      <c r="C5" s="218"/>
      <c r="D5" s="218"/>
      <c r="E5" s="218"/>
      <c r="F5" s="218"/>
      <c r="G5" s="218"/>
      <c r="H5" s="218"/>
      <c r="I5" s="218"/>
      <c r="J5" s="218"/>
      <c r="K5" s="219"/>
      <c r="L5" s="215"/>
      <c r="M5" s="220"/>
      <c r="N5" s="257" t="s">
        <v>59</v>
      </c>
      <c r="O5" s="260"/>
      <c r="P5" s="260"/>
      <c r="Q5" s="261"/>
    </row>
    <row r="6" spans="1:17" s="181" customFormat="1" ht="15.75" customHeight="1" x14ac:dyDescent="0.25">
      <c r="A6" s="208">
        <v>3</v>
      </c>
      <c r="B6" s="208"/>
      <c r="C6" s="218"/>
      <c r="D6" s="218"/>
      <c r="E6" s="218"/>
      <c r="F6" s="218"/>
      <c r="G6" s="218"/>
      <c r="H6" s="218"/>
      <c r="I6" s="218"/>
      <c r="J6" s="218"/>
      <c r="K6" s="219"/>
      <c r="L6" s="215"/>
      <c r="M6" s="220"/>
      <c r="N6" s="257" t="s">
        <v>59</v>
      </c>
      <c r="O6" s="260"/>
      <c r="P6" s="260"/>
      <c r="Q6" s="261"/>
    </row>
    <row r="7" spans="1:17" s="181" customFormat="1" ht="15.75" customHeight="1" x14ac:dyDescent="0.25">
      <c r="A7" s="208">
        <v>4</v>
      </c>
      <c r="B7" s="208"/>
      <c r="C7" s="218"/>
      <c r="D7" s="218"/>
      <c r="E7" s="218"/>
      <c r="F7" s="218"/>
      <c r="G7" s="218"/>
      <c r="H7" s="218"/>
      <c r="I7" s="218"/>
      <c r="J7" s="218"/>
      <c r="K7" s="219"/>
      <c r="L7" s="215"/>
      <c r="M7" s="220"/>
      <c r="N7" s="257" t="s">
        <v>59</v>
      </c>
      <c r="O7" s="260"/>
      <c r="P7" s="260"/>
      <c r="Q7" s="261"/>
    </row>
    <row r="8" spans="1:17" s="181" customFormat="1" ht="15.75" customHeight="1" x14ac:dyDescent="0.25">
      <c r="A8" s="208">
        <v>5</v>
      </c>
      <c r="B8" s="208"/>
      <c r="C8" s="218"/>
      <c r="D8" s="218"/>
      <c r="E8" s="218"/>
      <c r="F8" s="218"/>
      <c r="G8" s="218"/>
      <c r="H8" s="218"/>
      <c r="I8" s="218"/>
      <c r="J8" s="218"/>
      <c r="K8" s="219"/>
      <c r="L8" s="215"/>
      <c r="M8" s="220"/>
      <c r="N8" s="257" t="s">
        <v>59</v>
      </c>
      <c r="O8" s="260"/>
      <c r="P8" s="260"/>
      <c r="Q8" s="261"/>
    </row>
    <row r="9" spans="1:17" s="181" customFormat="1" ht="15.75" customHeight="1" x14ac:dyDescent="0.25">
      <c r="A9" s="208">
        <v>6</v>
      </c>
      <c r="B9" s="208"/>
      <c r="C9" s="218"/>
      <c r="D9" s="218"/>
      <c r="E9" s="218"/>
      <c r="F9" s="218"/>
      <c r="G9" s="218"/>
      <c r="H9" s="218"/>
      <c r="I9" s="218"/>
      <c r="J9" s="218"/>
      <c r="K9" s="219"/>
      <c r="L9" s="215"/>
      <c r="M9" s="220"/>
      <c r="N9" s="257" t="s">
        <v>59</v>
      </c>
      <c r="O9" s="260"/>
      <c r="P9" s="260"/>
      <c r="Q9" s="261"/>
    </row>
    <row r="10" spans="1:17" s="181" customFormat="1" ht="15.75" customHeight="1" x14ac:dyDescent="0.25">
      <c r="A10" s="208">
        <v>7</v>
      </c>
      <c r="B10" s="208"/>
      <c r="C10" s="218"/>
      <c r="D10" s="218"/>
      <c r="E10" s="218"/>
      <c r="F10" s="218"/>
      <c r="G10" s="218"/>
      <c r="H10" s="218"/>
      <c r="I10" s="218"/>
      <c r="J10" s="218"/>
      <c r="K10" s="219"/>
      <c r="L10" s="215"/>
      <c r="M10" s="220"/>
      <c r="N10" s="257" t="s">
        <v>59</v>
      </c>
      <c r="O10" s="260"/>
      <c r="P10" s="260"/>
      <c r="Q10" s="261"/>
    </row>
    <row r="11" spans="1:17" s="181" customFormat="1" ht="15.75" customHeight="1" x14ac:dyDescent="0.25">
      <c r="A11" s="208">
        <v>8</v>
      </c>
      <c r="B11" s="208"/>
      <c r="C11" s="218"/>
      <c r="D11" s="218"/>
      <c r="E11" s="218"/>
      <c r="F11" s="218"/>
      <c r="G11" s="218"/>
      <c r="H11" s="218"/>
      <c r="I11" s="218"/>
      <c r="J11" s="218"/>
      <c r="K11" s="219"/>
      <c r="L11" s="215"/>
      <c r="M11" s="220"/>
      <c r="N11" s="257" t="s">
        <v>59</v>
      </c>
      <c r="O11" s="260"/>
      <c r="P11" s="260"/>
      <c r="Q11" s="261"/>
    </row>
    <row r="12" spans="1:17" s="181" customFormat="1" ht="15.75" customHeight="1" x14ac:dyDescent="0.25">
      <c r="A12" s="208">
        <v>9</v>
      </c>
      <c r="B12" s="208"/>
      <c r="C12" s="218"/>
      <c r="D12" s="218"/>
      <c r="E12" s="218"/>
      <c r="F12" s="218"/>
      <c r="G12" s="218"/>
      <c r="H12" s="218"/>
      <c r="I12" s="218"/>
      <c r="J12" s="218"/>
      <c r="K12" s="219"/>
      <c r="L12" s="215"/>
      <c r="M12" s="220"/>
      <c r="N12" s="257"/>
      <c r="O12" s="260"/>
      <c r="P12" s="260"/>
      <c r="Q12" s="261"/>
    </row>
    <row r="13" spans="1:17" s="181" customFormat="1" ht="15.75" customHeight="1" x14ac:dyDescent="0.25">
      <c r="A13" s="208">
        <v>10</v>
      </c>
      <c r="B13" s="208"/>
      <c r="C13" s="218"/>
      <c r="D13" s="218"/>
      <c r="E13" s="218"/>
      <c r="F13" s="218"/>
      <c r="G13" s="218"/>
      <c r="H13" s="218"/>
      <c r="I13" s="218"/>
      <c r="J13" s="218"/>
      <c r="K13" s="219"/>
      <c r="L13" s="215"/>
      <c r="M13" s="220"/>
      <c r="N13" s="257"/>
      <c r="O13" s="260"/>
      <c r="P13" s="260"/>
      <c r="Q13" s="261"/>
    </row>
    <row r="14" spans="1:17" s="181" customFormat="1" ht="15.75" customHeight="1" x14ac:dyDescent="0.25">
      <c r="A14" s="208">
        <v>11</v>
      </c>
      <c r="B14" s="208"/>
      <c r="C14" s="218"/>
      <c r="D14" s="218"/>
      <c r="E14" s="218"/>
      <c r="F14" s="218"/>
      <c r="G14" s="218"/>
      <c r="H14" s="218"/>
      <c r="I14" s="218"/>
      <c r="J14" s="218"/>
      <c r="K14" s="219"/>
      <c r="L14" s="215"/>
      <c r="M14" s="220"/>
      <c r="N14" s="257"/>
      <c r="O14" s="260"/>
      <c r="P14" s="260"/>
      <c r="Q14" s="261"/>
    </row>
    <row r="15" spans="1:17" s="181" customFormat="1" ht="15.75" customHeight="1" x14ac:dyDescent="0.25">
      <c r="A15" s="208">
        <v>12</v>
      </c>
      <c r="B15" s="208"/>
      <c r="C15" s="218"/>
      <c r="D15" s="218"/>
      <c r="E15" s="218"/>
      <c r="F15" s="218"/>
      <c r="G15" s="218"/>
      <c r="H15" s="218"/>
      <c r="I15" s="218"/>
      <c r="J15" s="218"/>
      <c r="K15" s="219"/>
      <c r="L15" s="215"/>
      <c r="M15" s="220"/>
      <c r="N15" s="257"/>
      <c r="O15" s="260"/>
      <c r="P15" s="260"/>
      <c r="Q15" s="261"/>
    </row>
    <row r="16" spans="1:17" s="181" customFormat="1" ht="15.75" customHeight="1" x14ac:dyDescent="0.25">
      <c r="A16" s="208">
        <v>13</v>
      </c>
      <c r="B16" s="208"/>
      <c r="C16" s="218"/>
      <c r="D16" s="218"/>
      <c r="E16" s="218"/>
      <c r="F16" s="218"/>
      <c r="G16" s="218"/>
      <c r="H16" s="218"/>
      <c r="I16" s="218"/>
      <c r="J16" s="218"/>
      <c r="K16" s="219"/>
      <c r="L16" s="215"/>
      <c r="M16" s="220"/>
      <c r="N16" s="257"/>
      <c r="O16" s="260"/>
      <c r="P16" s="260"/>
      <c r="Q16" s="261"/>
    </row>
    <row r="17" spans="1:17" s="181" customFormat="1" ht="15.75" customHeight="1" x14ac:dyDescent="0.25">
      <c r="A17" s="208">
        <v>14</v>
      </c>
      <c r="B17" s="208"/>
      <c r="C17" s="218"/>
      <c r="D17" s="218"/>
      <c r="E17" s="218"/>
      <c r="F17" s="218"/>
      <c r="G17" s="218"/>
      <c r="H17" s="218"/>
      <c r="I17" s="218"/>
      <c r="J17" s="218"/>
      <c r="K17" s="219"/>
      <c r="L17" s="215"/>
      <c r="M17" s="220"/>
      <c r="N17" s="257"/>
      <c r="O17" s="260"/>
      <c r="P17" s="260"/>
      <c r="Q17" s="261"/>
    </row>
    <row r="18" spans="1:17" s="181" customFormat="1" ht="15.75" customHeight="1" x14ac:dyDescent="0.25">
      <c r="A18" s="208">
        <v>15</v>
      </c>
      <c r="B18" s="208"/>
      <c r="C18" s="218"/>
      <c r="D18" s="218"/>
      <c r="E18" s="218"/>
      <c r="F18" s="218"/>
      <c r="G18" s="218"/>
      <c r="H18" s="218"/>
      <c r="I18" s="218"/>
      <c r="J18" s="218"/>
      <c r="K18" s="219"/>
      <c r="L18" s="215"/>
      <c r="M18" s="220"/>
      <c r="N18" s="257"/>
      <c r="O18" s="260"/>
      <c r="P18" s="260"/>
      <c r="Q18" s="261"/>
    </row>
    <row r="19" spans="1:17" s="181" customFormat="1" ht="15.75" customHeight="1" x14ac:dyDescent="0.25">
      <c r="A19" s="208">
        <v>16</v>
      </c>
      <c r="B19" s="208"/>
      <c r="C19" s="218"/>
      <c r="D19" s="218"/>
      <c r="E19" s="218"/>
      <c r="F19" s="218"/>
      <c r="G19" s="218"/>
      <c r="H19" s="218"/>
      <c r="I19" s="218"/>
      <c r="J19" s="218"/>
      <c r="K19" s="219"/>
      <c r="L19" s="215"/>
      <c r="M19" s="220"/>
      <c r="N19" s="257"/>
      <c r="O19" s="260"/>
      <c r="P19" s="260"/>
      <c r="Q19" s="261"/>
    </row>
    <row r="20" spans="1:17" s="181" customFormat="1" ht="15.75" customHeight="1" x14ac:dyDescent="0.25">
      <c r="A20" s="208">
        <v>17</v>
      </c>
      <c r="B20" s="208"/>
      <c r="C20" s="218"/>
      <c r="D20" s="218"/>
      <c r="E20" s="218"/>
      <c r="F20" s="218"/>
      <c r="G20" s="218"/>
      <c r="H20" s="218"/>
      <c r="I20" s="218"/>
      <c r="J20" s="218"/>
      <c r="K20" s="219"/>
      <c r="L20" s="215"/>
      <c r="M20" s="220"/>
      <c r="N20" s="257"/>
      <c r="O20" s="260"/>
      <c r="P20" s="260"/>
      <c r="Q20" s="261"/>
    </row>
    <row r="21" spans="1:17" s="181" customFormat="1" ht="15.75" customHeight="1" x14ac:dyDescent="0.25">
      <c r="A21" s="208">
        <v>18</v>
      </c>
      <c r="B21" s="208"/>
      <c r="C21" s="218"/>
      <c r="D21" s="218"/>
      <c r="E21" s="218"/>
      <c r="F21" s="218"/>
      <c r="G21" s="218"/>
      <c r="H21" s="218"/>
      <c r="I21" s="218"/>
      <c r="J21" s="218"/>
      <c r="K21" s="219"/>
      <c r="L21" s="215"/>
      <c r="M21" s="220"/>
      <c r="N21" s="257"/>
      <c r="O21" s="260"/>
      <c r="P21" s="260"/>
      <c r="Q21" s="261"/>
    </row>
    <row r="22" spans="1:17" s="181" customFormat="1" ht="15.75" customHeight="1" x14ac:dyDescent="0.25">
      <c r="A22" s="208">
        <v>19</v>
      </c>
      <c r="B22" s="208"/>
      <c r="C22" s="218"/>
      <c r="D22" s="218"/>
      <c r="E22" s="218"/>
      <c r="F22" s="218"/>
      <c r="G22" s="218"/>
      <c r="H22" s="218"/>
      <c r="I22" s="218"/>
      <c r="J22" s="218"/>
      <c r="K22" s="219"/>
      <c r="L22" s="215"/>
      <c r="M22" s="220"/>
      <c r="N22" s="257"/>
      <c r="O22" s="260"/>
      <c r="P22" s="260"/>
      <c r="Q22" s="261"/>
    </row>
    <row r="23" spans="1:17" s="181" customFormat="1" ht="15.75" customHeight="1" x14ac:dyDescent="0.25">
      <c r="A23" s="208">
        <v>20</v>
      </c>
      <c r="B23" s="208"/>
      <c r="C23" s="218"/>
      <c r="D23" s="218"/>
      <c r="E23" s="218"/>
      <c r="F23" s="218"/>
      <c r="G23" s="218"/>
      <c r="H23" s="218"/>
      <c r="I23" s="218"/>
      <c r="J23" s="218"/>
      <c r="K23" s="219"/>
      <c r="L23" s="215"/>
      <c r="M23" s="220"/>
      <c r="N23" s="257"/>
      <c r="O23" s="260"/>
      <c r="P23" s="260"/>
      <c r="Q23" s="261"/>
    </row>
    <row r="24" spans="1:17" s="187" customFormat="1" ht="26.25" customHeight="1" thickBot="1" x14ac:dyDescent="0.35">
      <c r="A24" s="277" t="s">
        <v>242</v>
      </c>
      <c r="B24" s="278"/>
      <c r="C24" s="267">
        <f>SUM(C4:C23)</f>
        <v>0</v>
      </c>
      <c r="D24" s="267">
        <f t="shared" ref="D24:J24" si="0">SUM(D4:D23)</f>
        <v>0</v>
      </c>
      <c r="E24" s="267">
        <f t="shared" si="0"/>
        <v>0</v>
      </c>
      <c r="F24" s="267">
        <f t="shared" si="0"/>
        <v>0</v>
      </c>
      <c r="G24" s="267">
        <f t="shared" si="0"/>
        <v>0</v>
      </c>
      <c r="H24" s="267">
        <f t="shared" si="0"/>
        <v>0</v>
      </c>
      <c r="I24" s="267">
        <f t="shared" si="0"/>
        <v>0</v>
      </c>
      <c r="J24" s="267">
        <f t="shared" si="0"/>
        <v>0</v>
      </c>
      <c r="K24" s="267"/>
      <c r="L24" s="267"/>
      <c r="M24" s="265"/>
      <c r="N24" s="265"/>
      <c r="O24" s="265"/>
      <c r="P24" s="265"/>
    </row>
    <row r="25" spans="1:17" ht="15.75" thickTop="1" x14ac:dyDescent="0.25"/>
    <row r="27" spans="1:17" ht="15.75" x14ac:dyDescent="0.25">
      <c r="D27" s="188"/>
      <c r="E27" s="181"/>
      <c r="F27" s="181"/>
    </row>
    <row r="28" spans="1:17" ht="15.75" x14ac:dyDescent="0.25">
      <c r="D28" s="188"/>
      <c r="E28" s="181"/>
      <c r="F28" s="181"/>
    </row>
    <row r="29" spans="1:17" ht="15.75" x14ac:dyDescent="0.25">
      <c r="D29" s="188"/>
      <c r="E29" s="181"/>
      <c r="F29" s="181"/>
    </row>
  </sheetData>
  <sheetProtection password="CC3D" sheet="1" selectLockedCells="1"/>
  <mergeCells count="1">
    <mergeCell ref="A1:Q1"/>
  </mergeCells>
  <pageMargins left="0.7" right="0.7" top="0.75" bottom="0.75" header="0.3" footer="0.3"/>
  <pageSetup paperSize="9"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T25"/>
  <sheetViews>
    <sheetView zoomScaleNormal="100" workbookViewId="0">
      <pane ySplit="3" topLeftCell="A4" activePane="bottomLeft" state="frozen"/>
      <selection activeCell="D30" sqref="D30"/>
      <selection pane="bottomLeft" activeCell="D30" sqref="D30"/>
    </sheetView>
  </sheetViews>
  <sheetFormatPr defaultColWidth="9.140625" defaultRowHeight="15" x14ac:dyDescent="0.25"/>
  <cols>
    <col min="1" max="1" width="14.140625" style="114" customWidth="1"/>
    <col min="2" max="2" width="39.5703125" style="114" customWidth="1"/>
    <col min="3" max="3" width="11.5703125" style="114" customWidth="1"/>
    <col min="4" max="18" width="9.140625" style="114"/>
    <col min="19" max="19" width="11" style="136" customWidth="1"/>
    <col min="20" max="16384" width="9.140625" style="114"/>
  </cols>
  <sheetData>
    <row r="1" spans="1:20" ht="29.25" customHeight="1" x14ac:dyDescent="0.25">
      <c r="A1" s="334" t="s">
        <v>244</v>
      </c>
      <c r="B1" s="335"/>
      <c r="C1" s="335"/>
      <c r="D1" s="335"/>
      <c r="E1" s="335"/>
      <c r="F1" s="335"/>
      <c r="G1" s="335"/>
      <c r="H1" s="335"/>
      <c r="I1" s="335"/>
      <c r="J1" s="335"/>
      <c r="K1" s="335"/>
      <c r="L1" s="335"/>
      <c r="M1" s="335"/>
      <c r="N1" s="335"/>
      <c r="O1" s="335"/>
      <c r="P1" s="335"/>
      <c r="Q1" s="335"/>
      <c r="R1" s="335"/>
      <c r="S1" s="335"/>
    </row>
    <row r="2" spans="1:20" s="270" customFormat="1" ht="15.75" customHeight="1" x14ac:dyDescent="0.25">
      <c r="A2" s="268"/>
      <c r="B2" s="241"/>
      <c r="C2" s="241"/>
      <c r="D2" s="269"/>
      <c r="E2" s="269"/>
      <c r="F2" s="269"/>
      <c r="G2" s="269"/>
      <c r="H2" s="269"/>
      <c r="I2" s="269"/>
      <c r="J2" s="269"/>
      <c r="K2" s="269"/>
      <c r="L2" s="269"/>
      <c r="M2" s="269"/>
      <c r="N2" s="269"/>
      <c r="O2" s="269"/>
      <c r="P2" s="269"/>
      <c r="Q2" s="269"/>
      <c r="R2" s="269"/>
      <c r="S2" s="241"/>
    </row>
    <row r="3" spans="1:20" s="181" customFormat="1" ht="18.75" customHeight="1" x14ac:dyDescent="0.25">
      <c r="A3" s="271" t="s">
        <v>238</v>
      </c>
      <c r="B3" s="272" t="s">
        <v>237</v>
      </c>
      <c r="C3" s="273" t="s">
        <v>77</v>
      </c>
      <c r="D3" s="276" t="s">
        <v>64</v>
      </c>
      <c r="E3" s="276" t="s">
        <v>65</v>
      </c>
      <c r="F3" s="276" t="s">
        <v>66</v>
      </c>
      <c r="G3" s="276" t="s">
        <v>67</v>
      </c>
      <c r="H3" s="276" t="s">
        <v>68</v>
      </c>
      <c r="I3" s="276" t="s">
        <v>69</v>
      </c>
      <c r="J3" s="276" t="s">
        <v>70</v>
      </c>
      <c r="K3" s="276" t="s">
        <v>71</v>
      </c>
      <c r="L3" s="276" t="s">
        <v>72</v>
      </c>
      <c r="M3" s="276" t="s">
        <v>73</v>
      </c>
      <c r="N3" s="276" t="s">
        <v>78</v>
      </c>
      <c r="O3" s="276" t="s">
        <v>79</v>
      </c>
      <c r="P3" s="276" t="s">
        <v>80</v>
      </c>
      <c r="Q3" s="276" t="s">
        <v>81</v>
      </c>
      <c r="R3" s="276" t="s">
        <v>82</v>
      </c>
      <c r="S3" s="274" t="s">
        <v>55</v>
      </c>
    </row>
    <row r="4" spans="1:20" s="181" customFormat="1" ht="15.75" customHeight="1" x14ac:dyDescent="0.25">
      <c r="A4" s="280">
        <v>1</v>
      </c>
      <c r="B4" s="280" t="s">
        <v>133</v>
      </c>
      <c r="C4" s="281">
        <f>'PI &amp; Admin input time'!H31+'Direct Staff '!H31</f>
        <v>0</v>
      </c>
      <c r="D4" s="255">
        <f>'A2.Person Mths analysis'!C19</f>
        <v>0</v>
      </c>
      <c r="E4" s="255">
        <f>'A2.Person Mths analysis'!D19</f>
        <v>0</v>
      </c>
      <c r="F4" s="255">
        <f>'A2.Person Mths analysis'!E19</f>
        <v>0</v>
      </c>
      <c r="G4" s="255">
        <f>'A2.Person Mths analysis'!F19</f>
        <v>0</v>
      </c>
      <c r="H4" s="255">
        <f>'A2.Person Mths analysis'!G19</f>
        <v>0</v>
      </c>
      <c r="I4" s="255">
        <f>'A2.Person Mths analysis'!H19</f>
        <v>0</v>
      </c>
      <c r="J4" s="255">
        <f>'A2.Person Mths analysis'!I19</f>
        <v>0</v>
      </c>
      <c r="K4" s="255">
        <f>'A2.Person Mths analysis'!J19</f>
        <v>0</v>
      </c>
      <c r="L4" s="255">
        <f>'A2.Person Mths analysis'!K19</f>
        <v>0</v>
      </c>
      <c r="M4" s="255">
        <f>'A2.Person Mths analysis'!L19</f>
        <v>0</v>
      </c>
      <c r="N4" s="255">
        <f>'A2.Person Mths analysis'!M19</f>
        <v>0</v>
      </c>
      <c r="O4" s="255">
        <f>'A2.Person Mths analysis'!N19</f>
        <v>0</v>
      </c>
      <c r="P4" s="255">
        <f>'A2.Person Mths analysis'!O19</f>
        <v>0</v>
      </c>
      <c r="Q4" s="255">
        <f>'A2.Person Mths analysis'!P19</f>
        <v>0</v>
      </c>
      <c r="R4" s="255">
        <f>'A2.Person Mths analysis'!Q19</f>
        <v>0</v>
      </c>
      <c r="S4" s="155">
        <f t="shared" ref="S4:S24" si="0">SUM(D4:R4)</f>
        <v>0</v>
      </c>
      <c r="T4" s="137"/>
    </row>
    <row r="5" spans="1:20" s="181" customFormat="1" ht="15.75" customHeight="1" x14ac:dyDescent="0.25">
      <c r="A5" s="208">
        <v>2</v>
      </c>
      <c r="B5" s="208"/>
      <c r="C5" s="209">
        <v>0</v>
      </c>
      <c r="D5" s="210">
        <v>0</v>
      </c>
      <c r="E5" s="210">
        <v>0</v>
      </c>
      <c r="F5" s="210">
        <v>0</v>
      </c>
      <c r="G5" s="210">
        <v>0</v>
      </c>
      <c r="H5" s="210">
        <v>0</v>
      </c>
      <c r="I5" s="210">
        <v>0</v>
      </c>
      <c r="J5" s="210">
        <v>0</v>
      </c>
      <c r="K5" s="210">
        <v>0</v>
      </c>
      <c r="L5" s="210">
        <v>0</v>
      </c>
      <c r="M5" s="210">
        <v>0</v>
      </c>
      <c r="N5" s="210">
        <v>0</v>
      </c>
      <c r="O5" s="210">
        <v>0</v>
      </c>
      <c r="P5" s="210">
        <v>0</v>
      </c>
      <c r="Q5" s="210">
        <v>0</v>
      </c>
      <c r="R5" s="210">
        <v>0</v>
      </c>
      <c r="S5" s="155">
        <f t="shared" si="0"/>
        <v>0</v>
      </c>
    </row>
    <row r="6" spans="1:20" s="181" customFormat="1" ht="15.75" customHeight="1" x14ac:dyDescent="0.25">
      <c r="A6" s="208">
        <v>3</v>
      </c>
      <c r="B6" s="208"/>
      <c r="C6" s="209">
        <v>0</v>
      </c>
      <c r="D6" s="210">
        <v>0</v>
      </c>
      <c r="E6" s="210">
        <v>0</v>
      </c>
      <c r="F6" s="210">
        <v>0</v>
      </c>
      <c r="G6" s="210">
        <v>0</v>
      </c>
      <c r="H6" s="210">
        <v>0</v>
      </c>
      <c r="I6" s="210">
        <v>0</v>
      </c>
      <c r="J6" s="210">
        <v>0</v>
      </c>
      <c r="K6" s="210">
        <v>0</v>
      </c>
      <c r="L6" s="210">
        <v>0</v>
      </c>
      <c r="M6" s="210">
        <v>0</v>
      </c>
      <c r="N6" s="210">
        <v>0</v>
      </c>
      <c r="O6" s="210">
        <v>0</v>
      </c>
      <c r="P6" s="210">
        <v>0</v>
      </c>
      <c r="Q6" s="210">
        <v>0</v>
      </c>
      <c r="R6" s="210">
        <v>0</v>
      </c>
      <c r="S6" s="155">
        <f t="shared" si="0"/>
        <v>0</v>
      </c>
    </row>
    <row r="7" spans="1:20" s="181" customFormat="1" ht="15.75" customHeight="1" x14ac:dyDescent="0.25">
      <c r="A7" s="208">
        <v>4</v>
      </c>
      <c r="B7" s="208"/>
      <c r="C7" s="209">
        <v>0</v>
      </c>
      <c r="D7" s="210">
        <v>0</v>
      </c>
      <c r="E7" s="210">
        <v>0</v>
      </c>
      <c r="F7" s="210">
        <v>0</v>
      </c>
      <c r="G7" s="210">
        <v>0</v>
      </c>
      <c r="H7" s="210">
        <v>0</v>
      </c>
      <c r="I7" s="210">
        <v>0</v>
      </c>
      <c r="J7" s="210">
        <v>0</v>
      </c>
      <c r="K7" s="210">
        <v>0</v>
      </c>
      <c r="L7" s="210">
        <v>0</v>
      </c>
      <c r="M7" s="210">
        <v>0</v>
      </c>
      <c r="N7" s="210">
        <v>0</v>
      </c>
      <c r="O7" s="210">
        <v>0</v>
      </c>
      <c r="P7" s="210">
        <v>0</v>
      </c>
      <c r="Q7" s="210">
        <v>0</v>
      </c>
      <c r="R7" s="210">
        <v>0</v>
      </c>
      <c r="S7" s="155">
        <f t="shared" si="0"/>
        <v>0</v>
      </c>
    </row>
    <row r="8" spans="1:20" s="181" customFormat="1" ht="15.75" customHeight="1" x14ac:dyDescent="0.25">
      <c r="A8" s="208">
        <v>5</v>
      </c>
      <c r="B8" s="208"/>
      <c r="C8" s="209">
        <v>0</v>
      </c>
      <c r="D8" s="210">
        <v>0</v>
      </c>
      <c r="E8" s="210">
        <v>0</v>
      </c>
      <c r="F8" s="210">
        <v>0</v>
      </c>
      <c r="G8" s="210">
        <v>0</v>
      </c>
      <c r="H8" s="210">
        <v>0</v>
      </c>
      <c r="I8" s="210">
        <v>0</v>
      </c>
      <c r="J8" s="210">
        <v>0</v>
      </c>
      <c r="K8" s="210">
        <v>0</v>
      </c>
      <c r="L8" s="210">
        <v>0</v>
      </c>
      <c r="M8" s="210">
        <v>0</v>
      </c>
      <c r="N8" s="210">
        <v>0</v>
      </c>
      <c r="O8" s="210">
        <v>0</v>
      </c>
      <c r="P8" s="210">
        <v>0</v>
      </c>
      <c r="Q8" s="210">
        <v>0</v>
      </c>
      <c r="R8" s="210">
        <v>0</v>
      </c>
      <c r="S8" s="155">
        <f t="shared" si="0"/>
        <v>0</v>
      </c>
    </row>
    <row r="9" spans="1:20" s="181" customFormat="1" ht="15.75" customHeight="1" x14ac:dyDescent="0.25">
      <c r="A9" s="208">
        <v>6</v>
      </c>
      <c r="B9" s="208"/>
      <c r="C9" s="209">
        <v>0</v>
      </c>
      <c r="D9" s="210">
        <v>0</v>
      </c>
      <c r="E9" s="210">
        <v>0</v>
      </c>
      <c r="F9" s="210">
        <v>0</v>
      </c>
      <c r="G9" s="210">
        <v>0</v>
      </c>
      <c r="H9" s="210">
        <v>0</v>
      </c>
      <c r="I9" s="210">
        <v>0</v>
      </c>
      <c r="J9" s="210">
        <v>0</v>
      </c>
      <c r="K9" s="210">
        <v>0</v>
      </c>
      <c r="L9" s="210">
        <v>0</v>
      </c>
      <c r="M9" s="210">
        <v>0</v>
      </c>
      <c r="N9" s="210">
        <v>0</v>
      </c>
      <c r="O9" s="210">
        <v>0</v>
      </c>
      <c r="P9" s="210">
        <v>0</v>
      </c>
      <c r="Q9" s="210">
        <v>0</v>
      </c>
      <c r="R9" s="210">
        <v>0</v>
      </c>
      <c r="S9" s="155">
        <f t="shared" si="0"/>
        <v>0</v>
      </c>
    </row>
    <row r="10" spans="1:20" s="181" customFormat="1" ht="15.75" customHeight="1" x14ac:dyDescent="0.25">
      <c r="A10" s="208">
        <v>7</v>
      </c>
      <c r="B10" s="208"/>
      <c r="C10" s="209">
        <v>0</v>
      </c>
      <c r="D10" s="210">
        <v>0</v>
      </c>
      <c r="E10" s="210">
        <v>0</v>
      </c>
      <c r="F10" s="210">
        <v>0</v>
      </c>
      <c r="G10" s="210">
        <v>0</v>
      </c>
      <c r="H10" s="210">
        <v>0</v>
      </c>
      <c r="I10" s="210">
        <v>0</v>
      </c>
      <c r="J10" s="210">
        <v>0</v>
      </c>
      <c r="K10" s="210">
        <v>0</v>
      </c>
      <c r="L10" s="210">
        <v>0</v>
      </c>
      <c r="M10" s="210">
        <v>0</v>
      </c>
      <c r="N10" s="210">
        <v>0</v>
      </c>
      <c r="O10" s="210">
        <v>0</v>
      </c>
      <c r="P10" s="210">
        <v>0</v>
      </c>
      <c r="Q10" s="210">
        <v>0</v>
      </c>
      <c r="R10" s="210">
        <v>0</v>
      </c>
      <c r="S10" s="155">
        <f t="shared" si="0"/>
        <v>0</v>
      </c>
    </row>
    <row r="11" spans="1:20" s="181" customFormat="1" ht="15.75" customHeight="1" x14ac:dyDescent="0.25">
      <c r="A11" s="208">
        <v>8</v>
      </c>
      <c r="B11" s="208"/>
      <c r="C11" s="209">
        <v>0</v>
      </c>
      <c r="D11" s="210">
        <v>0</v>
      </c>
      <c r="E11" s="210">
        <v>0</v>
      </c>
      <c r="F11" s="210">
        <v>0</v>
      </c>
      <c r="G11" s="210">
        <v>0</v>
      </c>
      <c r="H11" s="210">
        <v>0</v>
      </c>
      <c r="I11" s="210">
        <v>0</v>
      </c>
      <c r="J11" s="210">
        <v>0</v>
      </c>
      <c r="K11" s="210">
        <v>0</v>
      </c>
      <c r="L11" s="210">
        <v>0</v>
      </c>
      <c r="M11" s="210">
        <v>0</v>
      </c>
      <c r="N11" s="210">
        <v>0</v>
      </c>
      <c r="O11" s="210">
        <v>0</v>
      </c>
      <c r="P11" s="210">
        <v>0</v>
      </c>
      <c r="Q11" s="210">
        <v>0</v>
      </c>
      <c r="R11" s="210">
        <v>0</v>
      </c>
      <c r="S11" s="155">
        <f t="shared" si="0"/>
        <v>0</v>
      </c>
    </row>
    <row r="12" spans="1:20" s="181" customFormat="1" ht="15.75" customHeight="1" x14ac:dyDescent="0.25">
      <c r="A12" s="208">
        <v>9</v>
      </c>
      <c r="B12" s="208"/>
      <c r="C12" s="209">
        <v>0</v>
      </c>
      <c r="D12" s="210">
        <v>0</v>
      </c>
      <c r="E12" s="210">
        <v>0</v>
      </c>
      <c r="F12" s="210">
        <v>0</v>
      </c>
      <c r="G12" s="210">
        <v>0</v>
      </c>
      <c r="H12" s="210">
        <v>0</v>
      </c>
      <c r="I12" s="210">
        <v>0</v>
      </c>
      <c r="J12" s="210">
        <v>0</v>
      </c>
      <c r="K12" s="210">
        <v>0</v>
      </c>
      <c r="L12" s="210">
        <v>0</v>
      </c>
      <c r="M12" s="210">
        <v>0</v>
      </c>
      <c r="N12" s="210">
        <v>0</v>
      </c>
      <c r="O12" s="210">
        <v>0</v>
      </c>
      <c r="P12" s="210">
        <v>0</v>
      </c>
      <c r="Q12" s="210">
        <v>0</v>
      </c>
      <c r="R12" s="210">
        <v>0</v>
      </c>
      <c r="S12" s="155">
        <f t="shared" si="0"/>
        <v>0</v>
      </c>
    </row>
    <row r="13" spans="1:20" s="181" customFormat="1" ht="15.75" customHeight="1" x14ac:dyDescent="0.25">
      <c r="A13" s="208">
        <v>10</v>
      </c>
      <c r="B13" s="208"/>
      <c r="C13" s="209">
        <v>0</v>
      </c>
      <c r="D13" s="210">
        <v>0</v>
      </c>
      <c r="E13" s="210">
        <v>0</v>
      </c>
      <c r="F13" s="210">
        <v>0</v>
      </c>
      <c r="G13" s="210">
        <v>0</v>
      </c>
      <c r="H13" s="210">
        <v>0</v>
      </c>
      <c r="I13" s="210">
        <v>0</v>
      </c>
      <c r="J13" s="210">
        <v>0</v>
      </c>
      <c r="K13" s="210">
        <v>0</v>
      </c>
      <c r="L13" s="210">
        <v>0</v>
      </c>
      <c r="M13" s="210">
        <v>0</v>
      </c>
      <c r="N13" s="210">
        <v>0</v>
      </c>
      <c r="O13" s="210">
        <v>0</v>
      </c>
      <c r="P13" s="210">
        <v>0</v>
      </c>
      <c r="Q13" s="210">
        <v>0</v>
      </c>
      <c r="R13" s="210">
        <v>0</v>
      </c>
      <c r="S13" s="155">
        <f t="shared" si="0"/>
        <v>0</v>
      </c>
    </row>
    <row r="14" spans="1:20" s="181" customFormat="1" ht="15.75" customHeight="1" x14ac:dyDescent="0.25">
      <c r="A14" s="208">
        <v>11</v>
      </c>
      <c r="B14" s="208"/>
      <c r="C14" s="209">
        <v>0</v>
      </c>
      <c r="D14" s="210">
        <v>0</v>
      </c>
      <c r="E14" s="210">
        <v>0</v>
      </c>
      <c r="F14" s="210">
        <v>0</v>
      </c>
      <c r="G14" s="210">
        <v>0</v>
      </c>
      <c r="H14" s="210">
        <v>0</v>
      </c>
      <c r="I14" s="210">
        <v>0</v>
      </c>
      <c r="J14" s="210">
        <v>0</v>
      </c>
      <c r="K14" s="210">
        <v>0</v>
      </c>
      <c r="L14" s="210">
        <v>0</v>
      </c>
      <c r="M14" s="210">
        <v>0</v>
      </c>
      <c r="N14" s="210">
        <v>0</v>
      </c>
      <c r="O14" s="210">
        <v>0</v>
      </c>
      <c r="P14" s="210">
        <v>0</v>
      </c>
      <c r="Q14" s="210">
        <v>0</v>
      </c>
      <c r="R14" s="210">
        <v>0</v>
      </c>
      <c r="S14" s="155">
        <f t="shared" si="0"/>
        <v>0</v>
      </c>
    </row>
    <row r="15" spans="1:20" s="181" customFormat="1" ht="15.75" customHeight="1" x14ac:dyDescent="0.25">
      <c r="A15" s="208">
        <v>12</v>
      </c>
      <c r="B15" s="208"/>
      <c r="C15" s="209">
        <v>0</v>
      </c>
      <c r="D15" s="210">
        <v>0</v>
      </c>
      <c r="E15" s="210">
        <v>0</v>
      </c>
      <c r="F15" s="210">
        <v>0</v>
      </c>
      <c r="G15" s="210">
        <v>0</v>
      </c>
      <c r="H15" s="210">
        <v>0</v>
      </c>
      <c r="I15" s="210">
        <v>0</v>
      </c>
      <c r="J15" s="210">
        <v>0</v>
      </c>
      <c r="K15" s="210">
        <v>0</v>
      </c>
      <c r="L15" s="210">
        <v>0</v>
      </c>
      <c r="M15" s="210">
        <v>0</v>
      </c>
      <c r="N15" s="210">
        <v>0</v>
      </c>
      <c r="O15" s="210">
        <v>0</v>
      </c>
      <c r="P15" s="210">
        <v>0</v>
      </c>
      <c r="Q15" s="210">
        <v>0</v>
      </c>
      <c r="R15" s="210">
        <v>0</v>
      </c>
      <c r="S15" s="155">
        <f t="shared" si="0"/>
        <v>0</v>
      </c>
    </row>
    <row r="16" spans="1:20" s="181" customFormat="1" ht="15.75" customHeight="1" x14ac:dyDescent="0.25">
      <c r="A16" s="208">
        <v>13</v>
      </c>
      <c r="B16" s="208"/>
      <c r="C16" s="209">
        <v>0</v>
      </c>
      <c r="D16" s="210">
        <v>0</v>
      </c>
      <c r="E16" s="210">
        <v>0</v>
      </c>
      <c r="F16" s="210">
        <v>0</v>
      </c>
      <c r="G16" s="210">
        <v>0</v>
      </c>
      <c r="H16" s="210">
        <v>0</v>
      </c>
      <c r="I16" s="210">
        <v>0</v>
      </c>
      <c r="J16" s="210">
        <v>0</v>
      </c>
      <c r="K16" s="210">
        <v>0</v>
      </c>
      <c r="L16" s="210">
        <v>0</v>
      </c>
      <c r="M16" s="210">
        <v>0</v>
      </c>
      <c r="N16" s="210">
        <v>0</v>
      </c>
      <c r="O16" s="210">
        <v>0</v>
      </c>
      <c r="P16" s="210">
        <v>0</v>
      </c>
      <c r="Q16" s="210">
        <v>0</v>
      </c>
      <c r="R16" s="210">
        <v>0</v>
      </c>
      <c r="S16" s="155">
        <f t="shared" si="0"/>
        <v>0</v>
      </c>
    </row>
    <row r="17" spans="1:19" s="181" customFormat="1" ht="15.75" customHeight="1" x14ac:dyDescent="0.25">
      <c r="A17" s="208">
        <v>14</v>
      </c>
      <c r="B17" s="208"/>
      <c r="C17" s="209">
        <v>0</v>
      </c>
      <c r="D17" s="210">
        <v>0</v>
      </c>
      <c r="E17" s="210">
        <v>0</v>
      </c>
      <c r="F17" s="210">
        <v>0</v>
      </c>
      <c r="G17" s="210">
        <v>0</v>
      </c>
      <c r="H17" s="210">
        <v>0</v>
      </c>
      <c r="I17" s="210">
        <v>0</v>
      </c>
      <c r="J17" s="210">
        <v>0</v>
      </c>
      <c r="K17" s="210">
        <v>0</v>
      </c>
      <c r="L17" s="210">
        <v>0</v>
      </c>
      <c r="M17" s="210">
        <v>0</v>
      </c>
      <c r="N17" s="210">
        <v>0</v>
      </c>
      <c r="O17" s="210">
        <v>0</v>
      </c>
      <c r="P17" s="210">
        <v>0</v>
      </c>
      <c r="Q17" s="210">
        <v>0</v>
      </c>
      <c r="R17" s="210">
        <v>0</v>
      </c>
      <c r="S17" s="155">
        <f t="shared" si="0"/>
        <v>0</v>
      </c>
    </row>
    <row r="18" spans="1:19" s="181" customFormat="1" ht="15.75" customHeight="1" x14ac:dyDescent="0.25">
      <c r="A18" s="208">
        <v>15</v>
      </c>
      <c r="B18" s="208"/>
      <c r="C18" s="209">
        <v>0</v>
      </c>
      <c r="D18" s="210">
        <v>0</v>
      </c>
      <c r="E18" s="210">
        <v>0</v>
      </c>
      <c r="F18" s="210">
        <v>0</v>
      </c>
      <c r="G18" s="210">
        <v>0</v>
      </c>
      <c r="H18" s="210">
        <v>0</v>
      </c>
      <c r="I18" s="210">
        <v>0</v>
      </c>
      <c r="J18" s="210">
        <v>0</v>
      </c>
      <c r="K18" s="210">
        <v>0</v>
      </c>
      <c r="L18" s="210">
        <v>0</v>
      </c>
      <c r="M18" s="210">
        <v>0</v>
      </c>
      <c r="N18" s="210">
        <v>0</v>
      </c>
      <c r="O18" s="210">
        <v>0</v>
      </c>
      <c r="P18" s="210">
        <v>0</v>
      </c>
      <c r="Q18" s="210">
        <v>0</v>
      </c>
      <c r="R18" s="210">
        <v>0</v>
      </c>
      <c r="S18" s="155">
        <f t="shared" si="0"/>
        <v>0</v>
      </c>
    </row>
    <row r="19" spans="1:19" s="181" customFormat="1" ht="15.75" customHeight="1" x14ac:dyDescent="0.25">
      <c r="A19" s="208">
        <v>16</v>
      </c>
      <c r="B19" s="208"/>
      <c r="C19" s="209">
        <v>0</v>
      </c>
      <c r="D19" s="210">
        <v>0</v>
      </c>
      <c r="E19" s="210">
        <v>0</v>
      </c>
      <c r="F19" s="210">
        <v>0</v>
      </c>
      <c r="G19" s="210">
        <v>0</v>
      </c>
      <c r="H19" s="210">
        <v>0</v>
      </c>
      <c r="I19" s="210">
        <v>0</v>
      </c>
      <c r="J19" s="210">
        <v>0</v>
      </c>
      <c r="K19" s="210">
        <v>0</v>
      </c>
      <c r="L19" s="210">
        <v>0</v>
      </c>
      <c r="M19" s="210">
        <v>0</v>
      </c>
      <c r="N19" s="210">
        <v>0</v>
      </c>
      <c r="O19" s="210">
        <v>0</v>
      </c>
      <c r="P19" s="210">
        <v>0</v>
      </c>
      <c r="Q19" s="210">
        <v>0</v>
      </c>
      <c r="R19" s="210">
        <v>0</v>
      </c>
      <c r="S19" s="155">
        <f t="shared" si="0"/>
        <v>0</v>
      </c>
    </row>
    <row r="20" spans="1:19" s="181" customFormat="1" ht="15.75" customHeight="1" x14ac:dyDescent="0.25">
      <c r="A20" s="208">
        <v>17</v>
      </c>
      <c r="B20" s="208"/>
      <c r="C20" s="209">
        <v>0</v>
      </c>
      <c r="D20" s="210">
        <v>0</v>
      </c>
      <c r="E20" s="210">
        <v>0</v>
      </c>
      <c r="F20" s="210">
        <v>0</v>
      </c>
      <c r="G20" s="210">
        <v>0</v>
      </c>
      <c r="H20" s="210">
        <v>0</v>
      </c>
      <c r="I20" s="210">
        <v>0</v>
      </c>
      <c r="J20" s="210">
        <v>0</v>
      </c>
      <c r="K20" s="210">
        <v>0</v>
      </c>
      <c r="L20" s="210">
        <v>0</v>
      </c>
      <c r="M20" s="210">
        <v>0</v>
      </c>
      <c r="N20" s="210">
        <v>0</v>
      </c>
      <c r="O20" s="210">
        <v>0</v>
      </c>
      <c r="P20" s="210">
        <v>0</v>
      </c>
      <c r="Q20" s="210">
        <v>0</v>
      </c>
      <c r="R20" s="210">
        <v>0</v>
      </c>
      <c r="S20" s="155">
        <f t="shared" si="0"/>
        <v>0</v>
      </c>
    </row>
    <row r="21" spans="1:19" s="181" customFormat="1" ht="15.75" customHeight="1" x14ac:dyDescent="0.25">
      <c r="A21" s="208">
        <v>18</v>
      </c>
      <c r="B21" s="208"/>
      <c r="C21" s="209">
        <v>0</v>
      </c>
      <c r="D21" s="210">
        <v>0</v>
      </c>
      <c r="E21" s="210">
        <v>0</v>
      </c>
      <c r="F21" s="210">
        <v>0</v>
      </c>
      <c r="G21" s="210">
        <v>0</v>
      </c>
      <c r="H21" s="210">
        <v>0</v>
      </c>
      <c r="I21" s="210">
        <v>0</v>
      </c>
      <c r="J21" s="210">
        <v>0</v>
      </c>
      <c r="K21" s="210">
        <v>0</v>
      </c>
      <c r="L21" s="210">
        <v>0</v>
      </c>
      <c r="M21" s="210">
        <v>0</v>
      </c>
      <c r="N21" s="210">
        <v>0</v>
      </c>
      <c r="O21" s="210">
        <v>0</v>
      </c>
      <c r="P21" s="210">
        <v>0</v>
      </c>
      <c r="Q21" s="210">
        <v>0</v>
      </c>
      <c r="R21" s="210">
        <v>0</v>
      </c>
      <c r="S21" s="155">
        <f t="shared" si="0"/>
        <v>0</v>
      </c>
    </row>
    <row r="22" spans="1:19" s="181" customFormat="1" ht="15.75" customHeight="1" x14ac:dyDescent="0.25">
      <c r="A22" s="208">
        <v>19</v>
      </c>
      <c r="B22" s="208"/>
      <c r="C22" s="209">
        <v>0</v>
      </c>
      <c r="D22" s="210">
        <v>0</v>
      </c>
      <c r="E22" s="210">
        <v>0</v>
      </c>
      <c r="F22" s="210">
        <v>0</v>
      </c>
      <c r="G22" s="210">
        <v>0</v>
      </c>
      <c r="H22" s="210">
        <v>0</v>
      </c>
      <c r="I22" s="210">
        <v>0</v>
      </c>
      <c r="J22" s="210">
        <v>0</v>
      </c>
      <c r="K22" s="210">
        <v>0</v>
      </c>
      <c r="L22" s="210">
        <v>0</v>
      </c>
      <c r="M22" s="210">
        <v>0</v>
      </c>
      <c r="N22" s="210">
        <v>0</v>
      </c>
      <c r="O22" s="210">
        <v>0</v>
      </c>
      <c r="P22" s="210">
        <v>0</v>
      </c>
      <c r="Q22" s="210">
        <v>0</v>
      </c>
      <c r="R22" s="210">
        <v>0</v>
      </c>
      <c r="S22" s="155">
        <f t="shared" si="0"/>
        <v>0</v>
      </c>
    </row>
    <row r="23" spans="1:19" s="181" customFormat="1" ht="15.75" customHeight="1" x14ac:dyDescent="0.25">
      <c r="A23" s="208">
        <v>20</v>
      </c>
      <c r="B23" s="208"/>
      <c r="C23" s="209">
        <v>0</v>
      </c>
      <c r="D23" s="210">
        <v>0</v>
      </c>
      <c r="E23" s="210">
        <v>0</v>
      </c>
      <c r="F23" s="210">
        <v>0</v>
      </c>
      <c r="G23" s="210">
        <v>0</v>
      </c>
      <c r="H23" s="210">
        <v>0</v>
      </c>
      <c r="I23" s="210">
        <v>0</v>
      </c>
      <c r="J23" s="210">
        <v>0</v>
      </c>
      <c r="K23" s="210">
        <v>0</v>
      </c>
      <c r="L23" s="210">
        <v>0</v>
      </c>
      <c r="M23" s="210">
        <v>0</v>
      </c>
      <c r="N23" s="210">
        <v>0</v>
      </c>
      <c r="O23" s="210">
        <v>0</v>
      </c>
      <c r="P23" s="210">
        <v>0</v>
      </c>
      <c r="Q23" s="210">
        <v>0</v>
      </c>
      <c r="R23" s="210">
        <v>0</v>
      </c>
      <c r="S23" s="155">
        <f t="shared" si="0"/>
        <v>0</v>
      </c>
    </row>
    <row r="24" spans="1:19" ht="19.5" thickBot="1" x14ac:dyDescent="0.35">
      <c r="A24" s="275" t="s">
        <v>236</v>
      </c>
      <c r="B24" s="275"/>
      <c r="C24" s="154">
        <f t="shared" ref="C24:R24" si="1">SUM(C4:C23)</f>
        <v>0</v>
      </c>
      <c r="D24" s="279">
        <f t="shared" si="1"/>
        <v>0</v>
      </c>
      <c r="E24" s="279">
        <f t="shared" si="1"/>
        <v>0</v>
      </c>
      <c r="F24" s="279">
        <f t="shared" si="1"/>
        <v>0</v>
      </c>
      <c r="G24" s="279">
        <f t="shared" si="1"/>
        <v>0</v>
      </c>
      <c r="H24" s="279">
        <f t="shared" si="1"/>
        <v>0</v>
      </c>
      <c r="I24" s="279">
        <f t="shared" si="1"/>
        <v>0</v>
      </c>
      <c r="J24" s="279">
        <f t="shared" si="1"/>
        <v>0</v>
      </c>
      <c r="K24" s="279">
        <f t="shared" si="1"/>
        <v>0</v>
      </c>
      <c r="L24" s="279">
        <f t="shared" si="1"/>
        <v>0</v>
      </c>
      <c r="M24" s="279">
        <f t="shared" si="1"/>
        <v>0</v>
      </c>
      <c r="N24" s="279">
        <f t="shared" si="1"/>
        <v>0</v>
      </c>
      <c r="O24" s="279">
        <f t="shared" si="1"/>
        <v>0</v>
      </c>
      <c r="P24" s="279">
        <f t="shared" si="1"/>
        <v>0</v>
      </c>
      <c r="Q24" s="279">
        <f t="shared" si="1"/>
        <v>0</v>
      </c>
      <c r="R24" s="279">
        <f t="shared" si="1"/>
        <v>0</v>
      </c>
      <c r="S24" s="156">
        <f t="shared" si="0"/>
        <v>0</v>
      </c>
    </row>
    <row r="25" spans="1:19" ht="15.75" thickTop="1" x14ac:dyDescent="0.25">
      <c r="S25" s="136" t="s">
        <v>59</v>
      </c>
    </row>
  </sheetData>
  <sheetProtection password="CC3D" sheet="1" selectLockedCells="1"/>
  <mergeCells count="1">
    <mergeCell ref="A1:S1"/>
  </mergeCells>
  <conditionalFormatting sqref="S4:S9">
    <cfRule type="cellIs" dxfId="9" priority="5" operator="equal">
      <formula>C4</formula>
    </cfRule>
    <cfRule type="cellIs" dxfId="8" priority="6" operator="notEqual">
      <formula>C4</formula>
    </cfRule>
  </conditionalFormatting>
  <conditionalFormatting sqref="S24">
    <cfRule type="cellIs" dxfId="7" priority="3" operator="equal">
      <formula>C24</formula>
    </cfRule>
    <cfRule type="cellIs" dxfId="6" priority="4" operator="notEqual">
      <formula>C24</formula>
    </cfRule>
  </conditionalFormatting>
  <conditionalFormatting sqref="S10:S23">
    <cfRule type="cellIs" dxfId="5" priority="1" operator="equal">
      <formula>C10</formula>
    </cfRule>
    <cfRule type="cellIs" dxfId="4" priority="2" operator="notEqual">
      <formula>C10</formula>
    </cfRule>
  </conditionalFormatting>
  <pageMargins left="0.7" right="0.7" top="0.75" bottom="0.75" header="0.3" footer="0.3"/>
  <pageSetup paperSize="8"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0"/>
    <pageSetUpPr fitToPage="1"/>
  </sheetPr>
  <dimension ref="A1:P29"/>
  <sheetViews>
    <sheetView showGridLines="0" tabSelected="1" topLeftCell="A7" zoomScaleNormal="100" workbookViewId="0">
      <selection sqref="A1:P1"/>
    </sheetView>
  </sheetViews>
  <sheetFormatPr defaultRowHeight="15" outlineLevelCol="1" x14ac:dyDescent="0.25"/>
  <cols>
    <col min="1" max="1" width="37.5703125" customWidth="1"/>
    <col min="2" max="2" width="16.42578125" bestFit="1" customWidth="1"/>
    <col min="3" max="3" width="16.140625" bestFit="1" customWidth="1"/>
    <col min="4" max="4" width="14.5703125" customWidth="1"/>
    <col min="5" max="5" width="13.85546875" customWidth="1"/>
    <col min="6" max="6" width="14.140625" bestFit="1" customWidth="1"/>
    <col min="7" max="7" width="13.28515625" style="114" bestFit="1" customWidth="1"/>
    <col min="8" max="8" width="14.140625" style="114" bestFit="1" customWidth="1"/>
    <col min="9" max="9" width="15.140625" customWidth="1"/>
    <col min="10" max="10" width="8.85546875" bestFit="1" customWidth="1"/>
    <col min="11" max="11" width="16.42578125" bestFit="1" customWidth="1"/>
    <col min="12" max="12" width="16.28515625" bestFit="1" customWidth="1"/>
    <col min="13" max="13" width="14.85546875" customWidth="1" outlineLevel="1"/>
    <col min="14" max="14" width="14.85546875" style="114" customWidth="1" outlineLevel="1"/>
    <col min="15" max="15" width="12.85546875" style="114" customWidth="1" outlineLevel="1"/>
    <col min="16" max="16" width="16.42578125" style="114" customWidth="1" outlineLevel="1"/>
  </cols>
  <sheetData>
    <row r="1" spans="1:16" s="114" customFormat="1" ht="29.25" customHeight="1" thickBot="1" x14ac:dyDescent="0.3">
      <c r="A1" s="336" t="s">
        <v>166</v>
      </c>
      <c r="B1" s="337"/>
      <c r="C1" s="337"/>
      <c r="D1" s="337"/>
      <c r="E1" s="337"/>
      <c r="F1" s="337"/>
      <c r="G1" s="337"/>
      <c r="H1" s="337"/>
      <c r="I1" s="337"/>
      <c r="J1" s="337"/>
      <c r="K1" s="337"/>
      <c r="L1" s="337"/>
      <c r="M1" s="337"/>
      <c r="N1" s="337"/>
      <c r="O1" s="337"/>
      <c r="P1" s="338"/>
    </row>
    <row r="2" spans="1:16" s="181" customFormat="1" ht="15.75" customHeight="1" x14ac:dyDescent="0.25"/>
    <row r="3" spans="1:16" s="181" customFormat="1" ht="78.75" x14ac:dyDescent="0.25">
      <c r="A3" s="213" t="s">
        <v>76</v>
      </c>
      <c r="B3" s="177" t="s">
        <v>30</v>
      </c>
      <c r="C3" s="177" t="s">
        <v>220</v>
      </c>
      <c r="D3" s="177" t="s">
        <v>231</v>
      </c>
      <c r="E3" s="177" t="s">
        <v>232</v>
      </c>
      <c r="F3" s="177" t="s">
        <v>233</v>
      </c>
      <c r="G3" s="177" t="s">
        <v>222</v>
      </c>
      <c r="H3" s="177" t="s">
        <v>229</v>
      </c>
      <c r="I3" s="177" t="s">
        <v>223</v>
      </c>
      <c r="J3" s="177" t="s">
        <v>100</v>
      </c>
      <c r="K3" s="177" t="s">
        <v>224</v>
      </c>
      <c r="L3" s="177" t="s">
        <v>225</v>
      </c>
      <c r="M3" s="177" t="s">
        <v>226</v>
      </c>
      <c r="N3" s="177" t="s">
        <v>227</v>
      </c>
      <c r="O3" s="264" t="s">
        <v>246</v>
      </c>
      <c r="P3" s="264" t="s">
        <v>228</v>
      </c>
    </row>
    <row r="4" spans="1:16" s="181" customFormat="1" ht="15.75" customHeight="1" x14ac:dyDescent="0.25">
      <c r="A4" s="214" t="s">
        <v>206</v>
      </c>
      <c r="B4" s="215">
        <f>'Direct Staff '!G33</f>
        <v>0</v>
      </c>
      <c r="C4" s="215"/>
      <c r="D4" s="215" t="s">
        <v>59</v>
      </c>
      <c r="E4" s="215"/>
      <c r="F4" s="215"/>
      <c r="G4" s="215"/>
      <c r="H4" s="215">
        <f>B4*0.25</f>
        <v>0</v>
      </c>
      <c r="I4" s="215">
        <f>B4+H4</f>
        <v>0</v>
      </c>
      <c r="J4" s="216">
        <v>1</v>
      </c>
      <c r="K4" s="215">
        <f>I4*J4</f>
        <v>0</v>
      </c>
      <c r="L4" s="217">
        <f>K4</f>
        <v>0</v>
      </c>
      <c r="M4" s="257" t="s">
        <v>59</v>
      </c>
      <c r="N4" s="258"/>
      <c r="O4" s="258"/>
      <c r="P4" s="259"/>
    </row>
    <row r="5" spans="1:16" s="181" customFormat="1" ht="15.75" customHeight="1" x14ac:dyDescent="0.25">
      <c r="A5" s="214" t="s">
        <v>207</v>
      </c>
      <c r="B5" s="218">
        <f>'PI &amp; Admin input time'!G33</f>
        <v>0</v>
      </c>
      <c r="C5" s="218"/>
      <c r="D5" s="218"/>
      <c r="E5" s="218"/>
      <c r="F5" s="218"/>
      <c r="G5" s="218"/>
      <c r="H5" s="218">
        <f>B5*0.25</f>
        <v>0</v>
      </c>
      <c r="I5" s="218">
        <f>B5+H5</f>
        <v>0</v>
      </c>
      <c r="J5" s="219">
        <v>1</v>
      </c>
      <c r="K5" s="215">
        <f t="shared" ref="K5:K11" si="0">I5*J5</f>
        <v>0</v>
      </c>
      <c r="L5" s="220">
        <f t="shared" ref="L5:L11" si="1">K5</f>
        <v>0</v>
      </c>
      <c r="M5" s="257" t="s">
        <v>59</v>
      </c>
      <c r="N5" s="260"/>
      <c r="O5" s="260"/>
      <c r="P5" s="261"/>
    </row>
    <row r="6" spans="1:16" s="181" customFormat="1" ht="15.75" customHeight="1" x14ac:dyDescent="0.25">
      <c r="A6" s="214" t="s">
        <v>208</v>
      </c>
      <c r="B6" s="218"/>
      <c r="C6" s="218">
        <f>'B.Subcontracting Costs'!E12</f>
        <v>0</v>
      </c>
      <c r="D6" s="218"/>
      <c r="E6" s="218"/>
      <c r="F6" s="218"/>
      <c r="G6" s="218"/>
      <c r="H6" s="218">
        <f>C6*0</f>
        <v>0</v>
      </c>
      <c r="I6" s="218">
        <f>C6+H6</f>
        <v>0</v>
      </c>
      <c r="J6" s="219">
        <v>1</v>
      </c>
      <c r="K6" s="215">
        <f t="shared" si="0"/>
        <v>0</v>
      </c>
      <c r="L6" s="220">
        <f t="shared" si="1"/>
        <v>0</v>
      </c>
      <c r="M6" s="257" t="s">
        <v>59</v>
      </c>
      <c r="N6" s="260"/>
      <c r="O6" s="260"/>
      <c r="P6" s="261"/>
    </row>
    <row r="7" spans="1:16" s="181" customFormat="1" ht="15.75" customHeight="1" x14ac:dyDescent="0.25">
      <c r="A7" s="214" t="s">
        <v>117</v>
      </c>
      <c r="B7" s="218"/>
      <c r="C7" s="218" t="s">
        <v>59</v>
      </c>
      <c r="D7" s="218">
        <f>'C1.Travel'!J22</f>
        <v>0</v>
      </c>
      <c r="E7" s="218"/>
      <c r="F7" s="218"/>
      <c r="G7" s="218"/>
      <c r="H7" s="218">
        <f>D7*0.25</f>
        <v>0</v>
      </c>
      <c r="I7" s="218">
        <f>D7+H7</f>
        <v>0</v>
      </c>
      <c r="J7" s="219">
        <v>1</v>
      </c>
      <c r="K7" s="215">
        <f t="shared" si="0"/>
        <v>0</v>
      </c>
      <c r="L7" s="220">
        <f t="shared" si="1"/>
        <v>0</v>
      </c>
      <c r="M7" s="257" t="s">
        <v>59</v>
      </c>
      <c r="N7" s="260"/>
      <c r="O7" s="260"/>
      <c r="P7" s="261"/>
    </row>
    <row r="8" spans="1:16" s="181" customFormat="1" ht="15.75" customHeight="1" x14ac:dyDescent="0.25">
      <c r="A8" s="214" t="s">
        <v>209</v>
      </c>
      <c r="B8" s="218"/>
      <c r="C8" s="218" t="s">
        <v>59</v>
      </c>
      <c r="D8" s="218"/>
      <c r="E8" s="218">
        <f>'C2.Equipment'!E11</f>
        <v>0</v>
      </c>
      <c r="F8" s="218"/>
      <c r="G8" s="218"/>
      <c r="H8" s="218">
        <f>E8*0.25</f>
        <v>0</v>
      </c>
      <c r="I8" s="218">
        <f>E8+H8</f>
        <v>0</v>
      </c>
      <c r="J8" s="219">
        <v>1</v>
      </c>
      <c r="K8" s="215">
        <f t="shared" si="0"/>
        <v>0</v>
      </c>
      <c r="L8" s="220">
        <f t="shared" si="1"/>
        <v>0</v>
      </c>
      <c r="M8" s="257" t="s">
        <v>59</v>
      </c>
      <c r="N8" s="260"/>
      <c r="O8" s="260"/>
      <c r="P8" s="261"/>
    </row>
    <row r="9" spans="1:16" s="181" customFormat="1" ht="15.75" customHeight="1" x14ac:dyDescent="0.25">
      <c r="A9" s="214" t="s">
        <v>210</v>
      </c>
      <c r="B9" s="218"/>
      <c r="C9" s="218" t="s">
        <v>59</v>
      </c>
      <c r="D9" s="218"/>
      <c r="E9" s="218">
        <f>'C2.Equipment'!E22</f>
        <v>0</v>
      </c>
      <c r="F9" s="218"/>
      <c r="G9" s="218"/>
      <c r="H9" s="218">
        <f>E9*0.25</f>
        <v>0</v>
      </c>
      <c r="I9" s="218">
        <f>E9+H9</f>
        <v>0</v>
      </c>
      <c r="J9" s="219">
        <v>1</v>
      </c>
      <c r="K9" s="215">
        <f t="shared" si="0"/>
        <v>0</v>
      </c>
      <c r="L9" s="220">
        <f t="shared" si="1"/>
        <v>0</v>
      </c>
      <c r="M9" s="257" t="s">
        <v>59</v>
      </c>
      <c r="N9" s="260"/>
      <c r="O9" s="260"/>
      <c r="P9" s="261"/>
    </row>
    <row r="10" spans="1:16" s="181" customFormat="1" ht="15.75" customHeight="1" x14ac:dyDescent="0.25">
      <c r="A10" s="214" t="s">
        <v>211</v>
      </c>
      <c r="B10" s="218"/>
      <c r="C10" s="218" t="s">
        <v>59</v>
      </c>
      <c r="D10" s="218"/>
      <c r="E10" s="218"/>
      <c r="F10" s="218">
        <f>'C3.Other GW&amp;S'!E16</f>
        <v>0</v>
      </c>
      <c r="G10" s="218"/>
      <c r="H10" s="218">
        <f>F10*0.25</f>
        <v>0</v>
      </c>
      <c r="I10" s="218">
        <f>F10+H10</f>
        <v>0</v>
      </c>
      <c r="J10" s="219">
        <v>1</v>
      </c>
      <c r="K10" s="215">
        <f t="shared" si="0"/>
        <v>0</v>
      </c>
      <c r="L10" s="220">
        <f t="shared" si="1"/>
        <v>0</v>
      </c>
      <c r="M10" s="257" t="s">
        <v>59</v>
      </c>
      <c r="N10" s="260"/>
      <c r="O10" s="260"/>
      <c r="P10" s="261"/>
    </row>
    <row r="11" spans="1:16" s="181" customFormat="1" ht="15.75" customHeight="1" x14ac:dyDescent="0.25">
      <c r="A11" s="214" t="s">
        <v>213</v>
      </c>
      <c r="B11" s="218"/>
      <c r="C11" s="218"/>
      <c r="D11" s="218" t="s">
        <v>59</v>
      </c>
      <c r="E11" s="218"/>
      <c r="F11" s="218"/>
      <c r="G11" s="218">
        <f>'D.Specific Cost Category '!E82</f>
        <v>0</v>
      </c>
      <c r="H11" s="218">
        <f>'D.Specific Cost Category '!E78*0.25</f>
        <v>0</v>
      </c>
      <c r="I11" s="218">
        <f>G11+H11</f>
        <v>0</v>
      </c>
      <c r="J11" s="219">
        <v>1</v>
      </c>
      <c r="K11" s="215">
        <f t="shared" si="0"/>
        <v>0</v>
      </c>
      <c r="L11" s="220">
        <f t="shared" si="1"/>
        <v>0</v>
      </c>
      <c r="M11" s="257" t="s">
        <v>59</v>
      </c>
      <c r="N11" s="260"/>
      <c r="O11" s="260"/>
      <c r="P11" s="261"/>
    </row>
    <row r="12" spans="1:16" s="187" customFormat="1" ht="26.25" customHeight="1" thickBot="1" x14ac:dyDescent="0.35">
      <c r="A12" s="266" t="s">
        <v>235</v>
      </c>
      <c r="B12" s="267">
        <f t="shared" ref="B12:H12" si="2">SUM(B4:B11)</f>
        <v>0</v>
      </c>
      <c r="C12" s="267">
        <f t="shared" si="2"/>
        <v>0</v>
      </c>
      <c r="D12" s="267">
        <f t="shared" si="2"/>
        <v>0</v>
      </c>
      <c r="E12" s="267">
        <f t="shared" si="2"/>
        <v>0</v>
      </c>
      <c r="F12" s="267">
        <f t="shared" si="2"/>
        <v>0</v>
      </c>
      <c r="G12" s="267">
        <f t="shared" si="2"/>
        <v>0</v>
      </c>
      <c r="H12" s="267">
        <f t="shared" si="2"/>
        <v>0</v>
      </c>
      <c r="I12" s="267">
        <f>SUM(I4:I11)</f>
        <v>0</v>
      </c>
      <c r="J12" s="267" t="s">
        <v>59</v>
      </c>
      <c r="K12" s="267">
        <f>SUM(K4:K11)</f>
        <v>0</v>
      </c>
      <c r="L12" s="267">
        <f>SUM(L4:L11)</f>
        <v>0</v>
      </c>
      <c r="M12" s="265">
        <f>SUM(M4:M11)</f>
        <v>0</v>
      </c>
      <c r="N12" s="265">
        <f t="shared" ref="N12:P12" si="3">SUM(N4:N11)</f>
        <v>0</v>
      </c>
      <c r="O12" s="265">
        <f t="shared" si="3"/>
        <v>0</v>
      </c>
      <c r="P12" s="265">
        <f t="shared" si="3"/>
        <v>0</v>
      </c>
    </row>
    <row r="14" spans="1:16" ht="15.75" x14ac:dyDescent="0.25">
      <c r="A14" s="262" t="s">
        <v>230</v>
      </c>
    </row>
    <row r="15" spans="1:16" x14ac:dyDescent="0.25">
      <c r="A15" t="s">
        <v>215</v>
      </c>
    </row>
    <row r="16" spans="1:16" s="114" customFormat="1" x14ac:dyDescent="0.25">
      <c r="A16" s="114" t="s">
        <v>216</v>
      </c>
    </row>
    <row r="17" spans="1:5" s="114" customFormat="1" x14ac:dyDescent="0.25">
      <c r="A17" s="263" t="s">
        <v>217</v>
      </c>
    </row>
    <row r="18" spans="1:5" s="114" customFormat="1" x14ac:dyDescent="0.25">
      <c r="A18" s="263" t="s">
        <v>218</v>
      </c>
    </row>
    <row r="19" spans="1:5" s="114" customFormat="1" x14ac:dyDescent="0.25">
      <c r="A19" s="114" t="s">
        <v>219</v>
      </c>
    </row>
    <row r="20" spans="1:5" s="114" customFormat="1" x14ac:dyDescent="0.25"/>
    <row r="21" spans="1:5" s="114" customFormat="1" x14ac:dyDescent="0.25">
      <c r="A21" s="115" t="s">
        <v>243</v>
      </c>
    </row>
    <row r="22" spans="1:5" s="114" customFormat="1" ht="15.75" x14ac:dyDescent="0.25">
      <c r="A22" s="221" t="e">
        <f>(D12+E12+F12)/B12</f>
        <v>#DIV/0!</v>
      </c>
    </row>
    <row r="23" spans="1:5" s="114" customFormat="1" x14ac:dyDescent="0.25">
      <c r="A23" s="114" t="s">
        <v>234</v>
      </c>
    </row>
    <row r="24" spans="1:5" s="114" customFormat="1" x14ac:dyDescent="0.25"/>
    <row r="25" spans="1:5" s="114" customFormat="1" x14ac:dyDescent="0.25"/>
    <row r="26" spans="1:5" s="114" customFormat="1" x14ac:dyDescent="0.25"/>
    <row r="27" spans="1:5" ht="15.75" x14ac:dyDescent="0.25">
      <c r="C27" s="188"/>
      <c r="D27" s="181"/>
      <c r="E27" s="181"/>
    </row>
    <row r="28" spans="1:5" ht="15.75" x14ac:dyDescent="0.25">
      <c r="C28" s="188"/>
      <c r="D28" s="181"/>
      <c r="E28" s="181"/>
    </row>
    <row r="29" spans="1:5" ht="15.75" x14ac:dyDescent="0.25">
      <c r="C29" s="188"/>
      <c r="D29" s="181"/>
      <c r="E29" s="181"/>
    </row>
  </sheetData>
  <sheetProtection password="CC3D" sheet="1" formatCells="0" formatColumns="0" formatRows="0" selectLockedCells="1"/>
  <mergeCells count="1">
    <mergeCell ref="A1:P1"/>
  </mergeCells>
  <conditionalFormatting sqref="A22">
    <cfRule type="expression" dxfId="3" priority="1">
      <formula>$A$22&gt;0.15</formula>
    </cfRule>
    <cfRule type="expression" dxfId="2" priority="3">
      <formula>$A$22&lt;0.15</formula>
    </cfRule>
  </conditionalFormatting>
  <pageMargins left="0.7" right="0.7" top="0.75" bottom="0.75" header="0.3" footer="0.3"/>
  <pageSetup paperSize="9" scale="5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0"/>
    <pageSetUpPr fitToPage="1"/>
  </sheetPr>
  <dimension ref="A1:AB34"/>
  <sheetViews>
    <sheetView topLeftCell="C22" zoomScaleNormal="100" zoomScaleSheetLayoutView="50" workbookViewId="0">
      <selection activeCell="H17" sqref="H17"/>
    </sheetView>
  </sheetViews>
  <sheetFormatPr defaultColWidth="2.7109375" defaultRowHeight="12.75" x14ac:dyDescent="0.2"/>
  <cols>
    <col min="1" max="1" width="47.42578125" style="75" customWidth="1"/>
    <col min="2" max="6" width="17.85546875" style="75" customWidth="1"/>
    <col min="7" max="7" width="23.7109375" style="75" customWidth="1"/>
    <col min="8" max="9" width="9.140625" style="75" customWidth="1"/>
    <col min="10" max="27" width="3.5703125" style="75" customWidth="1"/>
    <col min="28" max="236" width="9.140625" style="75" customWidth="1"/>
    <col min="237" max="16384" width="2.7109375" style="75"/>
  </cols>
  <sheetData>
    <row r="1" spans="1:28" ht="29.25" customHeight="1" x14ac:dyDescent="0.2">
      <c r="A1" s="339" t="s">
        <v>157</v>
      </c>
      <c r="B1" s="340"/>
      <c r="C1" s="340"/>
      <c r="D1" s="340"/>
      <c r="E1" s="340"/>
      <c r="F1" s="340"/>
      <c r="G1" s="340"/>
    </row>
    <row r="2" spans="1:28" s="225" customFormat="1" ht="15.75" customHeight="1" x14ac:dyDescent="0.25">
      <c r="A2" s="254"/>
      <c r="B2" s="240"/>
      <c r="C2" s="240"/>
      <c r="D2" s="240"/>
      <c r="E2" s="240"/>
      <c r="F2" s="240"/>
      <c r="G2" s="241"/>
      <c r="H2" s="180"/>
      <c r="I2" s="180"/>
      <c r="J2" s="180"/>
      <c r="K2" s="180"/>
      <c r="L2" s="180"/>
      <c r="M2" s="180"/>
      <c r="N2" s="180"/>
      <c r="O2" s="180"/>
      <c r="P2" s="180"/>
      <c r="Q2" s="180"/>
      <c r="R2" s="180"/>
      <c r="S2" s="180"/>
      <c r="T2" s="180"/>
      <c r="U2" s="180"/>
      <c r="V2" s="180"/>
      <c r="W2" s="180"/>
      <c r="X2" s="180"/>
      <c r="Y2" s="180"/>
      <c r="Z2" s="180"/>
      <c r="AA2" s="180"/>
      <c r="AB2" s="180"/>
    </row>
    <row r="3" spans="1:28" s="186" customFormat="1" ht="18.75" customHeight="1" x14ac:dyDescent="0.3">
      <c r="A3" s="341" t="s">
        <v>203</v>
      </c>
      <c r="B3" s="342"/>
      <c r="C3" s="342"/>
      <c r="D3" s="342"/>
      <c r="E3" s="342"/>
      <c r="F3" s="343"/>
      <c r="G3" s="75"/>
    </row>
    <row r="4" spans="1:28" ht="15.75" customHeight="1" x14ac:dyDescent="0.25">
      <c r="A4" s="211" t="s">
        <v>181</v>
      </c>
      <c r="B4" s="212" t="s">
        <v>14</v>
      </c>
      <c r="C4" s="212" t="s">
        <v>15</v>
      </c>
      <c r="D4" s="212" t="s">
        <v>155</v>
      </c>
      <c r="E4" s="212" t="s">
        <v>17</v>
      </c>
      <c r="F4" s="212" t="s">
        <v>18</v>
      </c>
    </row>
    <row r="5" spans="1:28" ht="15.75" customHeight="1" x14ac:dyDescent="0.25">
      <c r="A5" s="176"/>
      <c r="B5" s="304"/>
      <c r="C5" s="304"/>
      <c r="D5" s="304"/>
      <c r="E5" s="304"/>
      <c r="F5" s="304"/>
    </row>
    <row r="6" spans="1:28" ht="15.75" customHeight="1" x14ac:dyDescent="0.25">
      <c r="A6" s="176"/>
      <c r="B6" s="304"/>
      <c r="C6" s="304"/>
      <c r="D6" s="304"/>
      <c r="E6" s="304"/>
      <c r="F6" s="304"/>
    </row>
    <row r="7" spans="1:28" ht="15.75" customHeight="1" x14ac:dyDescent="0.25">
      <c r="A7" s="176"/>
      <c r="B7" s="304"/>
      <c r="C7" s="304"/>
      <c r="D7" s="304"/>
      <c r="E7" s="304"/>
      <c r="F7" s="304"/>
    </row>
    <row r="8" spans="1:28" ht="15.75" customHeight="1" x14ac:dyDescent="0.25">
      <c r="A8" s="176"/>
      <c r="B8" s="304"/>
      <c r="C8" s="304"/>
      <c r="D8" s="304"/>
      <c r="E8" s="304"/>
      <c r="F8" s="304"/>
    </row>
    <row r="9" spans="1:28" ht="15.75" customHeight="1" x14ac:dyDescent="0.25">
      <c r="A9" s="176"/>
      <c r="B9" s="304"/>
      <c r="C9" s="304"/>
      <c r="D9" s="304"/>
      <c r="E9" s="304"/>
      <c r="F9" s="304"/>
    </row>
    <row r="10" spans="1:28" ht="15.75" customHeight="1" x14ac:dyDescent="0.25">
      <c r="A10" s="176"/>
      <c r="B10" s="304"/>
      <c r="C10" s="304"/>
      <c r="D10" s="304"/>
      <c r="E10" s="304"/>
      <c r="F10" s="304"/>
    </row>
    <row r="11" spans="1:28" ht="15.75" customHeight="1" x14ac:dyDescent="0.25">
      <c r="A11" s="247"/>
      <c r="B11" s="305"/>
      <c r="C11" s="305"/>
      <c r="D11" s="305"/>
      <c r="E11" s="305"/>
      <c r="F11" s="305"/>
    </row>
    <row r="12" spans="1:28" s="186" customFormat="1" ht="18.75" customHeight="1" x14ac:dyDescent="0.3">
      <c r="A12" s="341" t="s">
        <v>202</v>
      </c>
      <c r="B12" s="342"/>
      <c r="C12" s="342"/>
      <c r="D12" s="342"/>
      <c r="E12" s="342"/>
      <c r="F12" s="342"/>
      <c r="G12" s="343"/>
    </row>
    <row r="13" spans="1:28" ht="15.75" customHeight="1" x14ac:dyDescent="0.25">
      <c r="A13" s="211" t="s">
        <v>181</v>
      </c>
      <c r="B13" s="212" t="s">
        <v>14</v>
      </c>
      <c r="C13" s="212" t="s">
        <v>15</v>
      </c>
      <c r="D13" s="212" t="s">
        <v>155</v>
      </c>
      <c r="E13" s="212" t="s">
        <v>17</v>
      </c>
      <c r="F13" s="212" t="s">
        <v>18</v>
      </c>
      <c r="G13" s="212" t="s">
        <v>204</v>
      </c>
    </row>
    <row r="14" spans="1:28" ht="15.75" customHeight="1" x14ac:dyDescent="0.25">
      <c r="A14" s="253">
        <f>A5</f>
        <v>0</v>
      </c>
      <c r="B14" s="176"/>
      <c r="C14" s="176"/>
      <c r="D14" s="176"/>
      <c r="E14" s="176"/>
      <c r="F14" s="176"/>
      <c r="G14" s="306">
        <f t="shared" ref="G14:G20" si="0">SUM(B14:F14)</f>
        <v>0</v>
      </c>
    </row>
    <row r="15" spans="1:28" ht="15.75" customHeight="1" x14ac:dyDescent="0.25">
      <c r="A15" s="253">
        <f t="shared" ref="A15:A20" si="1">A6</f>
        <v>0</v>
      </c>
      <c r="B15" s="176"/>
      <c r="C15" s="176"/>
      <c r="D15" s="176"/>
      <c r="E15" s="176"/>
      <c r="F15" s="176"/>
      <c r="G15" s="306">
        <f t="shared" si="0"/>
        <v>0</v>
      </c>
    </row>
    <row r="16" spans="1:28" ht="15.75" customHeight="1" x14ac:dyDescent="0.25">
      <c r="A16" s="253">
        <f t="shared" si="1"/>
        <v>0</v>
      </c>
      <c r="B16" s="176"/>
      <c r="C16" s="176"/>
      <c r="D16" s="176"/>
      <c r="E16" s="176"/>
      <c r="F16" s="176"/>
      <c r="G16" s="306">
        <f t="shared" si="0"/>
        <v>0</v>
      </c>
    </row>
    <row r="17" spans="1:8" ht="15.75" customHeight="1" x14ac:dyDescent="0.25">
      <c r="A17" s="253">
        <f t="shared" si="1"/>
        <v>0</v>
      </c>
      <c r="B17" s="176"/>
      <c r="C17" s="176"/>
      <c r="D17" s="176"/>
      <c r="E17" s="176"/>
      <c r="F17" s="176"/>
      <c r="G17" s="306">
        <f t="shared" si="0"/>
        <v>0</v>
      </c>
    </row>
    <row r="18" spans="1:8" ht="15.75" customHeight="1" x14ac:dyDescent="0.25">
      <c r="A18" s="253">
        <f t="shared" si="1"/>
        <v>0</v>
      </c>
      <c r="B18" s="176"/>
      <c r="C18" s="176"/>
      <c r="D18" s="176"/>
      <c r="E18" s="176"/>
      <c r="F18" s="176"/>
      <c r="G18" s="306">
        <f t="shared" si="0"/>
        <v>0</v>
      </c>
    </row>
    <row r="19" spans="1:8" ht="15.75" customHeight="1" x14ac:dyDescent="0.25">
      <c r="A19" s="253">
        <f t="shared" si="1"/>
        <v>0</v>
      </c>
      <c r="B19" s="176"/>
      <c r="C19" s="176"/>
      <c r="D19" s="176"/>
      <c r="E19" s="176"/>
      <c r="F19" s="176"/>
      <c r="G19" s="306">
        <f t="shared" si="0"/>
        <v>0</v>
      </c>
    </row>
    <row r="20" spans="1:8" ht="15.75" customHeight="1" x14ac:dyDescent="0.25">
      <c r="A20" s="253">
        <f t="shared" si="1"/>
        <v>0</v>
      </c>
      <c r="B20" s="176"/>
      <c r="C20" s="176"/>
      <c r="D20" s="176"/>
      <c r="E20" s="176"/>
      <c r="F20" s="176"/>
      <c r="G20" s="306">
        <f t="shared" si="0"/>
        <v>0</v>
      </c>
    </row>
    <row r="21" spans="1:8" ht="15.75" customHeight="1" x14ac:dyDescent="0.35">
      <c r="A21" s="169"/>
      <c r="B21" s="169"/>
      <c r="C21" s="169"/>
      <c r="D21" s="169"/>
      <c r="E21" s="169"/>
      <c r="F21" s="169"/>
      <c r="G21" s="256"/>
    </row>
    <row r="22" spans="1:8" ht="15.75" customHeight="1" x14ac:dyDescent="0.3">
      <c r="A22" s="344" t="s">
        <v>163</v>
      </c>
      <c r="B22" s="344"/>
      <c r="C22" s="344"/>
      <c r="D22" s="344"/>
      <c r="E22" s="344"/>
      <c r="F22" s="344"/>
      <c r="G22" s="344"/>
      <c r="H22" s="344"/>
    </row>
    <row r="23" spans="1:8" ht="15.75" customHeight="1" x14ac:dyDescent="0.25">
      <c r="A23" s="244" t="s">
        <v>181</v>
      </c>
      <c r="B23" s="245" t="s">
        <v>14</v>
      </c>
      <c r="C23" s="245" t="s">
        <v>15</v>
      </c>
      <c r="D23" s="245" t="s">
        <v>155</v>
      </c>
      <c r="E23" s="245" t="s">
        <v>17</v>
      </c>
      <c r="F23" s="245" t="s">
        <v>18</v>
      </c>
      <c r="G23" s="245" t="s">
        <v>85</v>
      </c>
      <c r="H23" s="212" t="s">
        <v>156</v>
      </c>
    </row>
    <row r="24" spans="1:8" ht="15.75" customHeight="1" x14ac:dyDescent="0.25">
      <c r="A24" s="282">
        <f>A5</f>
        <v>0</v>
      </c>
      <c r="B24" s="283">
        <f>(B5/12)*B14</f>
        <v>0</v>
      </c>
      <c r="C24" s="283">
        <f t="shared" ref="C24:F24" si="2">(C5/12)*C14</f>
        <v>0</v>
      </c>
      <c r="D24" s="283">
        <f t="shared" si="2"/>
        <v>0</v>
      </c>
      <c r="E24" s="283">
        <f t="shared" si="2"/>
        <v>0</v>
      </c>
      <c r="F24" s="283">
        <f t="shared" si="2"/>
        <v>0</v>
      </c>
      <c r="G24" s="284">
        <f t="shared" ref="G24:G31" si="3">SUM(B24:F24)</f>
        <v>0</v>
      </c>
      <c r="H24" s="285">
        <f>G14</f>
        <v>0</v>
      </c>
    </row>
    <row r="25" spans="1:8" ht="15.75" customHeight="1" x14ac:dyDescent="0.25">
      <c r="A25" s="282">
        <f t="shared" ref="A25:A30" si="4">A6</f>
        <v>0</v>
      </c>
      <c r="B25" s="283">
        <f t="shared" ref="B25:F25" si="5">(B6/12)*B15</f>
        <v>0</v>
      </c>
      <c r="C25" s="283">
        <f t="shared" si="5"/>
        <v>0</v>
      </c>
      <c r="D25" s="283">
        <f t="shared" si="5"/>
        <v>0</v>
      </c>
      <c r="E25" s="283">
        <f t="shared" si="5"/>
        <v>0</v>
      </c>
      <c r="F25" s="283">
        <f t="shared" si="5"/>
        <v>0</v>
      </c>
      <c r="G25" s="284">
        <f t="shared" si="3"/>
        <v>0</v>
      </c>
      <c r="H25" s="285">
        <f t="shared" ref="H25:H30" si="6">G15</f>
        <v>0</v>
      </c>
    </row>
    <row r="26" spans="1:8" ht="15.75" customHeight="1" x14ac:dyDescent="0.25">
      <c r="A26" s="282">
        <f t="shared" si="4"/>
        <v>0</v>
      </c>
      <c r="B26" s="283">
        <f t="shared" ref="B26:F26" si="7">(B7/12)*B16</f>
        <v>0</v>
      </c>
      <c r="C26" s="283">
        <f t="shared" si="7"/>
        <v>0</v>
      </c>
      <c r="D26" s="283">
        <f t="shared" si="7"/>
        <v>0</v>
      </c>
      <c r="E26" s="283">
        <f t="shared" si="7"/>
        <v>0</v>
      </c>
      <c r="F26" s="283">
        <f t="shared" si="7"/>
        <v>0</v>
      </c>
      <c r="G26" s="284">
        <f t="shared" si="3"/>
        <v>0</v>
      </c>
      <c r="H26" s="285">
        <f t="shared" si="6"/>
        <v>0</v>
      </c>
    </row>
    <row r="27" spans="1:8" ht="15.75" customHeight="1" x14ac:dyDescent="0.25">
      <c r="A27" s="282">
        <f t="shared" si="4"/>
        <v>0</v>
      </c>
      <c r="B27" s="283">
        <f t="shared" ref="B27:F27" si="8">(B8/12)*B17</f>
        <v>0</v>
      </c>
      <c r="C27" s="283">
        <f t="shared" si="8"/>
        <v>0</v>
      </c>
      <c r="D27" s="283">
        <f t="shared" si="8"/>
        <v>0</v>
      </c>
      <c r="E27" s="283">
        <f t="shared" si="8"/>
        <v>0</v>
      </c>
      <c r="F27" s="283">
        <f t="shared" si="8"/>
        <v>0</v>
      </c>
      <c r="G27" s="284">
        <f t="shared" si="3"/>
        <v>0</v>
      </c>
      <c r="H27" s="285">
        <f t="shared" si="6"/>
        <v>0</v>
      </c>
    </row>
    <row r="28" spans="1:8" ht="15.75" customHeight="1" x14ac:dyDescent="0.25">
      <c r="A28" s="282">
        <f t="shared" si="4"/>
        <v>0</v>
      </c>
      <c r="B28" s="283">
        <f t="shared" ref="B28:F28" si="9">(B9/12)*B18</f>
        <v>0</v>
      </c>
      <c r="C28" s="283">
        <f t="shared" si="9"/>
        <v>0</v>
      </c>
      <c r="D28" s="283">
        <f t="shared" si="9"/>
        <v>0</v>
      </c>
      <c r="E28" s="283">
        <f t="shared" si="9"/>
        <v>0</v>
      </c>
      <c r="F28" s="283">
        <f t="shared" si="9"/>
        <v>0</v>
      </c>
      <c r="G28" s="284">
        <f t="shared" si="3"/>
        <v>0</v>
      </c>
      <c r="H28" s="285">
        <f t="shared" si="6"/>
        <v>0</v>
      </c>
    </row>
    <row r="29" spans="1:8" ht="15.75" customHeight="1" x14ac:dyDescent="0.25">
      <c r="A29" s="282">
        <f t="shared" si="4"/>
        <v>0</v>
      </c>
      <c r="B29" s="283">
        <f t="shared" ref="B29:F29" si="10">(B10/12)*B19</f>
        <v>0</v>
      </c>
      <c r="C29" s="283">
        <f t="shared" si="10"/>
        <v>0</v>
      </c>
      <c r="D29" s="283">
        <f t="shared" si="10"/>
        <v>0</v>
      </c>
      <c r="E29" s="283">
        <f t="shared" si="10"/>
        <v>0</v>
      </c>
      <c r="F29" s="283">
        <f t="shared" si="10"/>
        <v>0</v>
      </c>
      <c r="G29" s="284">
        <f t="shared" si="3"/>
        <v>0</v>
      </c>
      <c r="H29" s="285">
        <f t="shared" si="6"/>
        <v>0</v>
      </c>
    </row>
    <row r="30" spans="1:8" ht="15.75" customHeight="1" x14ac:dyDescent="0.25">
      <c r="A30" s="282">
        <f t="shared" si="4"/>
        <v>0</v>
      </c>
      <c r="B30" s="283">
        <f t="shared" ref="B30:F30" si="11">(B11/12)*B20</f>
        <v>0</v>
      </c>
      <c r="C30" s="283">
        <f t="shared" si="11"/>
        <v>0</v>
      </c>
      <c r="D30" s="283">
        <f t="shared" si="11"/>
        <v>0</v>
      </c>
      <c r="E30" s="283">
        <f t="shared" si="11"/>
        <v>0</v>
      </c>
      <c r="F30" s="283">
        <f t="shared" si="11"/>
        <v>0</v>
      </c>
      <c r="G30" s="284">
        <f t="shared" si="3"/>
        <v>0</v>
      </c>
      <c r="H30" s="285">
        <f t="shared" si="6"/>
        <v>0</v>
      </c>
    </row>
    <row r="31" spans="1:8" ht="18.75" customHeight="1" x14ac:dyDescent="0.3">
      <c r="A31" s="286" t="s">
        <v>164</v>
      </c>
      <c r="B31" s="287">
        <f>SUM(B24:B30)</f>
        <v>0</v>
      </c>
      <c r="C31" s="287">
        <f>SUM(C24:C30)</f>
        <v>0</v>
      </c>
      <c r="D31" s="287">
        <f>SUM(D24:D30)</f>
        <v>0</v>
      </c>
      <c r="E31" s="287">
        <f>SUM(E24:E30)</f>
        <v>0</v>
      </c>
      <c r="F31" s="287">
        <f>SUM(F24:F30)</f>
        <v>0</v>
      </c>
      <c r="G31" s="288">
        <f t="shared" si="3"/>
        <v>0</v>
      </c>
      <c r="H31" s="289">
        <f>SUM(H24:H30)</f>
        <v>0</v>
      </c>
    </row>
    <row r="32" spans="1:8" s="180" customFormat="1" ht="15.75" customHeight="1" thickBot="1" x14ac:dyDescent="0.3">
      <c r="A32" s="170" t="s">
        <v>165</v>
      </c>
      <c r="B32" s="251">
        <v>0.05</v>
      </c>
      <c r="C32" s="252">
        <f>B32</f>
        <v>0.05</v>
      </c>
      <c r="D32" s="252">
        <f>C32</f>
        <v>0.05</v>
      </c>
      <c r="E32" s="252">
        <f>D32</f>
        <v>0.05</v>
      </c>
      <c r="F32" s="252">
        <f>E32</f>
        <v>0.05</v>
      </c>
      <c r="G32" s="252">
        <f>F32</f>
        <v>0.05</v>
      </c>
      <c r="H32" s="250"/>
    </row>
    <row r="33" spans="1:8" ht="26.25" customHeight="1" thickBot="1" x14ac:dyDescent="0.4">
      <c r="A33" s="290" t="s">
        <v>85</v>
      </c>
      <c r="B33" s="291">
        <f>B31*(1+B32)</f>
        <v>0</v>
      </c>
      <c r="C33" s="292">
        <f t="shared" ref="C33:G33" si="12">C31*(1+C32)</f>
        <v>0</v>
      </c>
      <c r="D33" s="292">
        <f t="shared" si="12"/>
        <v>0</v>
      </c>
      <c r="E33" s="292">
        <f t="shared" si="12"/>
        <v>0</v>
      </c>
      <c r="F33" s="292">
        <f t="shared" si="12"/>
        <v>0</v>
      </c>
      <c r="G33" s="293">
        <f t="shared" si="12"/>
        <v>0</v>
      </c>
      <c r="H33" s="75" t="s">
        <v>59</v>
      </c>
    </row>
    <row r="34" spans="1:8" ht="16.5" thickTop="1" x14ac:dyDescent="0.2">
      <c r="G34" s="196" t="s">
        <v>167</v>
      </c>
    </row>
  </sheetData>
  <sheetProtection password="CC3D" sheet="1" selectLockedCells="1"/>
  <mergeCells count="4">
    <mergeCell ref="A1:G1"/>
    <mergeCell ref="A3:F3"/>
    <mergeCell ref="A12:G12"/>
    <mergeCell ref="A22:H22"/>
  </mergeCells>
  <pageMargins left="0.23622047244094491" right="0.23622047244094491" top="0.74803149606299213" bottom="0.74803149606299213" header="0.31496062992125984" footer="0.31496062992125984"/>
  <pageSetup paperSize="9" scale="84" orientation="landscape" r:id="rId1"/>
  <headerFooter alignWithMargins="0">
    <oddHeader>&amp;CEU - Horizon
Direct Staff Budget Calculator</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H37"/>
  <sheetViews>
    <sheetView topLeftCell="B25" zoomScaleNormal="100" zoomScaleSheetLayoutView="50" workbookViewId="0">
      <selection activeCell="J25" sqref="J25"/>
    </sheetView>
  </sheetViews>
  <sheetFormatPr defaultColWidth="2.7109375" defaultRowHeight="12.75" x14ac:dyDescent="0.2"/>
  <cols>
    <col min="1" max="1" width="47.42578125" style="75" customWidth="1"/>
    <col min="2" max="6" width="17.85546875" style="75" customWidth="1"/>
    <col min="7" max="7" width="19.5703125" style="75" customWidth="1"/>
    <col min="8" max="8" width="12" style="75" customWidth="1"/>
    <col min="9" max="217" width="9.140625" style="75" customWidth="1"/>
    <col min="218" max="16384" width="2.7109375" style="75"/>
  </cols>
  <sheetData>
    <row r="1" spans="1:8" ht="29.25" customHeight="1" x14ac:dyDescent="0.2">
      <c r="A1" s="339" t="s">
        <v>182</v>
      </c>
      <c r="B1" s="340"/>
      <c r="C1" s="340"/>
      <c r="D1" s="340"/>
      <c r="E1" s="340"/>
      <c r="F1" s="340"/>
      <c r="G1" s="340"/>
      <c r="H1" s="340"/>
    </row>
    <row r="2" spans="1:8" s="180" customFormat="1" ht="15.75" customHeight="1" x14ac:dyDescent="0.25">
      <c r="A2" s="243"/>
      <c r="B2" s="243"/>
      <c r="C2" s="243"/>
      <c r="D2" s="243"/>
      <c r="E2" s="243"/>
      <c r="F2" s="243"/>
      <c r="G2" s="241"/>
      <c r="H2" s="241"/>
    </row>
    <row r="3" spans="1:8" s="186" customFormat="1" ht="18.75" customHeight="1" x14ac:dyDescent="0.3">
      <c r="A3" s="341" t="s">
        <v>195</v>
      </c>
      <c r="B3" s="342"/>
      <c r="C3" s="342"/>
      <c r="D3" s="342"/>
      <c r="E3" s="342"/>
      <c r="F3" s="343"/>
      <c r="G3" s="242"/>
      <c r="H3" s="242"/>
    </row>
    <row r="4" spans="1:8" s="180" customFormat="1" ht="15.75" customHeight="1" x14ac:dyDescent="0.25">
      <c r="A4" s="244" t="s">
        <v>181</v>
      </c>
      <c r="B4" s="245" t="s">
        <v>14</v>
      </c>
      <c r="C4" s="245" t="s">
        <v>15</v>
      </c>
      <c r="D4" s="245" t="s">
        <v>155</v>
      </c>
      <c r="E4" s="245" t="s">
        <v>17</v>
      </c>
      <c r="F4" s="212" t="s">
        <v>18</v>
      </c>
      <c r="G4" s="242"/>
      <c r="H4" s="242"/>
    </row>
    <row r="5" spans="1:8" s="180" customFormat="1" ht="15.75" customHeight="1" x14ac:dyDescent="0.25">
      <c r="A5" s="197"/>
      <c r="B5" s="304"/>
      <c r="C5" s="304"/>
      <c r="D5" s="304"/>
      <c r="E5" s="304"/>
      <c r="F5" s="304"/>
      <c r="G5" s="242"/>
      <c r="H5" s="242"/>
    </row>
    <row r="6" spans="1:8" s="180" customFormat="1" ht="15.75" customHeight="1" x14ac:dyDescent="0.25">
      <c r="A6" s="197"/>
      <c r="B6" s="304"/>
      <c r="C6" s="304"/>
      <c r="D6" s="304"/>
      <c r="E6" s="304"/>
      <c r="F6" s="304"/>
      <c r="G6" s="242"/>
      <c r="H6" s="242"/>
    </row>
    <row r="7" spans="1:8" s="180" customFormat="1" ht="15.75" customHeight="1" x14ac:dyDescent="0.25">
      <c r="A7" s="197"/>
      <c r="B7" s="304"/>
      <c r="C7" s="304"/>
      <c r="D7" s="304"/>
      <c r="E7" s="304"/>
      <c r="F7" s="304"/>
      <c r="G7" s="242"/>
      <c r="H7" s="242"/>
    </row>
    <row r="8" spans="1:8" s="180" customFormat="1" ht="15.75" customHeight="1" x14ac:dyDescent="0.25">
      <c r="A8" s="197"/>
      <c r="B8" s="304"/>
      <c r="C8" s="304"/>
      <c r="D8" s="304"/>
      <c r="E8" s="304"/>
      <c r="F8" s="304"/>
      <c r="G8" s="242"/>
      <c r="H8" s="242"/>
    </row>
    <row r="9" spans="1:8" s="180" customFormat="1" ht="15.75" customHeight="1" x14ac:dyDescent="0.25">
      <c r="A9" s="197"/>
      <c r="B9" s="304"/>
      <c r="C9" s="304"/>
      <c r="D9" s="304"/>
      <c r="E9" s="304"/>
      <c r="F9" s="304"/>
      <c r="G9" s="242"/>
      <c r="H9" s="242"/>
    </row>
    <row r="10" spans="1:8" s="180" customFormat="1" ht="15.75" customHeight="1" x14ac:dyDescent="0.25">
      <c r="A10" s="197"/>
      <c r="B10" s="304"/>
      <c r="C10" s="304"/>
      <c r="D10" s="304"/>
      <c r="E10" s="304"/>
      <c r="F10" s="304"/>
      <c r="G10" s="242"/>
      <c r="H10" s="242"/>
    </row>
    <row r="11" spans="1:8" s="180" customFormat="1" ht="15.75" customHeight="1" x14ac:dyDescent="0.25">
      <c r="A11" s="246"/>
      <c r="B11" s="305"/>
      <c r="C11" s="305"/>
      <c r="D11" s="305"/>
      <c r="E11" s="305"/>
      <c r="F11" s="304"/>
      <c r="G11" s="242"/>
      <c r="H11" s="242"/>
    </row>
    <row r="12" spans="1:8" s="186" customFormat="1" ht="18.75" customHeight="1" x14ac:dyDescent="0.3">
      <c r="A12" s="341" t="s">
        <v>196</v>
      </c>
      <c r="B12" s="342"/>
      <c r="C12" s="342"/>
      <c r="D12" s="342"/>
      <c r="E12" s="342"/>
      <c r="F12" s="342"/>
      <c r="G12" s="342"/>
      <c r="H12" s="249"/>
    </row>
    <row r="13" spans="1:8" s="180" customFormat="1" ht="15.75" customHeight="1" x14ac:dyDescent="0.25">
      <c r="A13" s="211" t="s">
        <v>181</v>
      </c>
      <c r="B13" s="212" t="s">
        <v>14</v>
      </c>
      <c r="C13" s="212" t="s">
        <v>15</v>
      </c>
      <c r="D13" s="212" t="s">
        <v>155</v>
      </c>
      <c r="E13" s="212" t="s">
        <v>17</v>
      </c>
      <c r="F13" s="212" t="s">
        <v>18</v>
      </c>
      <c r="G13" s="307" t="s">
        <v>197</v>
      </c>
      <c r="H13" s="249"/>
    </row>
    <row r="14" spans="1:8" s="180" customFormat="1" ht="15.75" customHeight="1" x14ac:dyDescent="0.25">
      <c r="A14" s="253">
        <f>A5</f>
        <v>0</v>
      </c>
      <c r="B14" s="176"/>
      <c r="C14" s="176"/>
      <c r="D14" s="176"/>
      <c r="E14" s="176"/>
      <c r="F14" s="176"/>
      <c r="G14" s="294">
        <f t="shared" ref="G14:G20" si="0">SUM(B14:F14)</f>
        <v>0</v>
      </c>
      <c r="H14" s="248"/>
    </row>
    <row r="15" spans="1:8" s="180" customFormat="1" ht="15.75" customHeight="1" x14ac:dyDescent="0.25">
      <c r="A15" s="253">
        <f t="shared" ref="A15:A20" si="1">A6</f>
        <v>0</v>
      </c>
      <c r="B15" s="176"/>
      <c r="C15" s="176"/>
      <c r="D15" s="176"/>
      <c r="E15" s="176"/>
      <c r="F15" s="176"/>
      <c r="G15" s="294">
        <f t="shared" si="0"/>
        <v>0</v>
      </c>
      <c r="H15" s="248"/>
    </row>
    <row r="16" spans="1:8" s="180" customFormat="1" ht="15.75" customHeight="1" x14ac:dyDescent="0.25">
      <c r="A16" s="253">
        <f t="shared" si="1"/>
        <v>0</v>
      </c>
      <c r="B16" s="176"/>
      <c r="C16" s="176"/>
      <c r="D16" s="176"/>
      <c r="E16" s="176"/>
      <c r="F16" s="176"/>
      <c r="G16" s="294">
        <f t="shared" si="0"/>
        <v>0</v>
      </c>
      <c r="H16" s="248"/>
    </row>
    <row r="17" spans="1:8" s="180" customFormat="1" ht="15.75" customHeight="1" x14ac:dyDescent="0.25">
      <c r="A17" s="253">
        <f t="shared" si="1"/>
        <v>0</v>
      </c>
      <c r="B17" s="176"/>
      <c r="C17" s="176"/>
      <c r="D17" s="176"/>
      <c r="E17" s="176"/>
      <c r="F17" s="176"/>
      <c r="G17" s="294">
        <f t="shared" si="0"/>
        <v>0</v>
      </c>
      <c r="H17" s="248"/>
    </row>
    <row r="18" spans="1:8" s="180" customFormat="1" ht="15.75" customHeight="1" x14ac:dyDescent="0.25">
      <c r="A18" s="253">
        <f t="shared" si="1"/>
        <v>0</v>
      </c>
      <c r="B18" s="176"/>
      <c r="C18" s="176"/>
      <c r="D18" s="176"/>
      <c r="E18" s="176"/>
      <c r="F18" s="176"/>
      <c r="G18" s="294">
        <f t="shared" si="0"/>
        <v>0</v>
      </c>
      <c r="H18" s="248"/>
    </row>
    <row r="19" spans="1:8" s="180" customFormat="1" ht="15.75" customHeight="1" x14ac:dyDescent="0.25">
      <c r="A19" s="253">
        <f t="shared" si="1"/>
        <v>0</v>
      </c>
      <c r="B19" s="176"/>
      <c r="C19" s="176"/>
      <c r="D19" s="176"/>
      <c r="E19" s="176"/>
      <c r="F19" s="176"/>
      <c r="G19" s="294">
        <f t="shared" si="0"/>
        <v>0</v>
      </c>
      <c r="H19" s="248"/>
    </row>
    <row r="20" spans="1:8" s="180" customFormat="1" ht="15.75" customHeight="1" x14ac:dyDescent="0.25">
      <c r="A20" s="253">
        <f t="shared" si="1"/>
        <v>0</v>
      </c>
      <c r="B20" s="176"/>
      <c r="C20" s="176"/>
      <c r="D20" s="176"/>
      <c r="E20" s="176"/>
      <c r="F20" s="176"/>
      <c r="G20" s="294">
        <f t="shared" si="0"/>
        <v>0</v>
      </c>
      <c r="H20" s="248"/>
    </row>
    <row r="21" spans="1:8" s="180" customFormat="1" ht="15.75" customHeight="1" x14ac:dyDescent="0.25">
      <c r="A21" s="240" t="s">
        <v>59</v>
      </c>
      <c r="B21" s="240"/>
      <c r="C21" s="240"/>
      <c r="D21" s="240"/>
      <c r="E21" s="240"/>
      <c r="F21" s="240"/>
      <c r="G21" s="241" t="s">
        <v>59</v>
      </c>
      <c r="H21" s="241"/>
    </row>
    <row r="22" spans="1:8" s="186" customFormat="1" ht="15.75" customHeight="1" x14ac:dyDescent="0.3">
      <c r="A22" s="345" t="s">
        <v>201</v>
      </c>
      <c r="B22" s="346"/>
      <c r="C22" s="346"/>
      <c r="D22" s="346"/>
      <c r="E22" s="346"/>
      <c r="F22" s="346"/>
      <c r="G22" s="346"/>
      <c r="H22" s="222"/>
    </row>
    <row r="23" spans="1:8" s="180" customFormat="1" ht="15.75" customHeight="1" x14ac:dyDescent="0.25">
      <c r="A23" s="211" t="s">
        <v>181</v>
      </c>
      <c r="B23" s="212" t="s">
        <v>14</v>
      </c>
      <c r="C23" s="212" t="s">
        <v>15</v>
      </c>
      <c r="D23" s="212" t="s">
        <v>155</v>
      </c>
      <c r="E23" s="212" t="s">
        <v>17</v>
      </c>
      <c r="F23" s="212" t="s">
        <v>18</v>
      </c>
      <c r="G23" s="307" t="s">
        <v>85</v>
      </c>
      <c r="H23" s="308" t="s">
        <v>156</v>
      </c>
    </row>
    <row r="24" spans="1:8" s="180" customFormat="1" ht="15.75" customHeight="1" x14ac:dyDescent="0.25">
      <c r="A24" s="282">
        <f>A5</f>
        <v>0</v>
      </c>
      <c r="B24" s="283">
        <f>(B5/215)*B14</f>
        <v>0</v>
      </c>
      <c r="C24" s="283">
        <f t="shared" ref="C24:F24" si="2">(C5/215)*C14</f>
        <v>0</v>
      </c>
      <c r="D24" s="283">
        <f t="shared" si="2"/>
        <v>0</v>
      </c>
      <c r="E24" s="283">
        <f t="shared" si="2"/>
        <v>0</v>
      </c>
      <c r="F24" s="283">
        <f t="shared" si="2"/>
        <v>0</v>
      </c>
      <c r="G24" s="284">
        <f t="shared" ref="G24:G31" si="3">SUM(B24:F24)</f>
        <v>0</v>
      </c>
      <c r="H24" s="294">
        <f>ROUND((G14*8)/143.33,2)</f>
        <v>0</v>
      </c>
    </row>
    <row r="25" spans="1:8" s="180" customFormat="1" ht="15.75" customHeight="1" x14ac:dyDescent="0.25">
      <c r="A25" s="282">
        <f t="shared" ref="A25:A30" si="4">A6</f>
        <v>0</v>
      </c>
      <c r="B25" s="283">
        <f t="shared" ref="B25:F30" si="5">(B6/215)*B15</f>
        <v>0</v>
      </c>
      <c r="C25" s="283">
        <f t="shared" si="5"/>
        <v>0</v>
      </c>
      <c r="D25" s="283">
        <f t="shared" si="5"/>
        <v>0</v>
      </c>
      <c r="E25" s="283">
        <f t="shared" si="5"/>
        <v>0</v>
      </c>
      <c r="F25" s="283">
        <f t="shared" si="5"/>
        <v>0</v>
      </c>
      <c r="G25" s="284">
        <f t="shared" si="3"/>
        <v>0</v>
      </c>
      <c r="H25" s="294">
        <f t="shared" ref="H25:H30" si="6">ROUND((G15*8)/143.33,2)</f>
        <v>0</v>
      </c>
    </row>
    <row r="26" spans="1:8" s="180" customFormat="1" ht="15.75" customHeight="1" x14ac:dyDescent="0.25">
      <c r="A26" s="282">
        <f t="shared" si="4"/>
        <v>0</v>
      </c>
      <c r="B26" s="283">
        <f t="shared" si="5"/>
        <v>0</v>
      </c>
      <c r="C26" s="283">
        <f t="shared" si="5"/>
        <v>0</v>
      </c>
      <c r="D26" s="283">
        <f t="shared" si="5"/>
        <v>0</v>
      </c>
      <c r="E26" s="283">
        <f t="shared" si="5"/>
        <v>0</v>
      </c>
      <c r="F26" s="283">
        <f t="shared" si="5"/>
        <v>0</v>
      </c>
      <c r="G26" s="284">
        <f t="shared" si="3"/>
        <v>0</v>
      </c>
      <c r="H26" s="294">
        <f t="shared" si="6"/>
        <v>0</v>
      </c>
    </row>
    <row r="27" spans="1:8" s="180" customFormat="1" ht="15.75" customHeight="1" x14ac:dyDescent="0.25">
      <c r="A27" s="282">
        <f t="shared" si="4"/>
        <v>0</v>
      </c>
      <c r="B27" s="283">
        <f t="shared" si="5"/>
        <v>0</v>
      </c>
      <c r="C27" s="283">
        <f t="shared" si="5"/>
        <v>0</v>
      </c>
      <c r="D27" s="283">
        <f t="shared" si="5"/>
        <v>0</v>
      </c>
      <c r="E27" s="283">
        <f t="shared" si="5"/>
        <v>0</v>
      </c>
      <c r="F27" s="283">
        <f t="shared" si="5"/>
        <v>0</v>
      </c>
      <c r="G27" s="284">
        <f t="shared" si="3"/>
        <v>0</v>
      </c>
      <c r="H27" s="294">
        <f t="shared" si="6"/>
        <v>0</v>
      </c>
    </row>
    <row r="28" spans="1:8" s="180" customFormat="1" ht="15.75" customHeight="1" x14ac:dyDescent="0.25">
      <c r="A28" s="282">
        <f t="shared" si="4"/>
        <v>0</v>
      </c>
      <c r="B28" s="283">
        <f t="shared" si="5"/>
        <v>0</v>
      </c>
      <c r="C28" s="283">
        <f t="shared" si="5"/>
        <v>0</v>
      </c>
      <c r="D28" s="283">
        <f t="shared" si="5"/>
        <v>0</v>
      </c>
      <c r="E28" s="283">
        <f t="shared" si="5"/>
        <v>0</v>
      </c>
      <c r="F28" s="283">
        <f t="shared" si="5"/>
        <v>0</v>
      </c>
      <c r="G28" s="284">
        <f t="shared" si="3"/>
        <v>0</v>
      </c>
      <c r="H28" s="294">
        <f t="shared" si="6"/>
        <v>0</v>
      </c>
    </row>
    <row r="29" spans="1:8" s="180" customFormat="1" ht="15.75" customHeight="1" x14ac:dyDescent="0.25">
      <c r="A29" s="282">
        <f t="shared" si="4"/>
        <v>0</v>
      </c>
      <c r="B29" s="283">
        <f t="shared" si="5"/>
        <v>0</v>
      </c>
      <c r="C29" s="283">
        <f t="shared" si="5"/>
        <v>0</v>
      </c>
      <c r="D29" s="283">
        <f t="shared" si="5"/>
        <v>0</v>
      </c>
      <c r="E29" s="283">
        <f t="shared" si="5"/>
        <v>0</v>
      </c>
      <c r="F29" s="283">
        <f t="shared" si="5"/>
        <v>0</v>
      </c>
      <c r="G29" s="284">
        <f t="shared" si="3"/>
        <v>0</v>
      </c>
      <c r="H29" s="294">
        <f t="shared" si="6"/>
        <v>0</v>
      </c>
    </row>
    <row r="30" spans="1:8" s="180" customFormat="1" ht="15.75" customHeight="1" x14ac:dyDescent="0.25">
      <c r="A30" s="282">
        <f t="shared" si="4"/>
        <v>0</v>
      </c>
      <c r="B30" s="283">
        <f t="shared" si="5"/>
        <v>0</v>
      </c>
      <c r="C30" s="283">
        <f t="shared" si="5"/>
        <v>0</v>
      </c>
      <c r="D30" s="283">
        <f t="shared" si="5"/>
        <v>0</v>
      </c>
      <c r="E30" s="283">
        <f t="shared" si="5"/>
        <v>0</v>
      </c>
      <c r="F30" s="283">
        <f t="shared" si="5"/>
        <v>0</v>
      </c>
      <c r="G30" s="284">
        <f t="shared" si="3"/>
        <v>0</v>
      </c>
      <c r="H30" s="294">
        <f t="shared" si="6"/>
        <v>0</v>
      </c>
    </row>
    <row r="31" spans="1:8" ht="18.75" customHeight="1" x14ac:dyDescent="0.3">
      <c r="A31" s="286"/>
      <c r="B31" s="295">
        <f>SUM(B24:B30)</f>
        <v>0</v>
      </c>
      <c r="C31" s="295">
        <f>SUM(C24:C30)</f>
        <v>0</v>
      </c>
      <c r="D31" s="295">
        <f>SUM(D24:D30)</f>
        <v>0</v>
      </c>
      <c r="E31" s="295">
        <f>SUM(E24:E30)</f>
        <v>0</v>
      </c>
      <c r="F31" s="295">
        <f>SUM(F24:F30)</f>
        <v>0</v>
      </c>
      <c r="G31" s="288">
        <f t="shared" si="3"/>
        <v>0</v>
      </c>
      <c r="H31" s="289">
        <f>SUM(H24:H30)</f>
        <v>0</v>
      </c>
    </row>
    <row r="32" spans="1:8" s="180" customFormat="1" ht="15.75" customHeight="1" thickBot="1" x14ac:dyDescent="0.3">
      <c r="A32" s="170" t="s">
        <v>165</v>
      </c>
      <c r="B32" s="251">
        <v>0.05</v>
      </c>
      <c r="C32" s="252">
        <f>B32</f>
        <v>0.05</v>
      </c>
      <c r="D32" s="252">
        <f>C32</f>
        <v>0.05</v>
      </c>
      <c r="E32" s="252">
        <f>D32</f>
        <v>0.05</v>
      </c>
      <c r="F32" s="252">
        <f>E32</f>
        <v>0.05</v>
      </c>
      <c r="G32" s="252">
        <f>F32</f>
        <v>0.05</v>
      </c>
      <c r="H32" s="250"/>
    </row>
    <row r="33" spans="1:7" ht="26.25" customHeight="1" thickBot="1" x14ac:dyDescent="0.4">
      <c r="A33" s="290" t="s">
        <v>85</v>
      </c>
      <c r="B33" s="291">
        <f>B31*(1+B32)</f>
        <v>0</v>
      </c>
      <c r="C33" s="292">
        <f t="shared" ref="C33:F33" si="7">C31*(1+C32)</f>
        <v>0</v>
      </c>
      <c r="D33" s="292">
        <f t="shared" si="7"/>
        <v>0</v>
      </c>
      <c r="E33" s="292">
        <f t="shared" si="7"/>
        <v>0</v>
      </c>
      <c r="F33" s="292">
        <f t="shared" si="7"/>
        <v>0</v>
      </c>
      <c r="G33" s="293">
        <f>B33+C33+D33+E33+F33</f>
        <v>0</v>
      </c>
    </row>
    <row r="34" spans="1:7" ht="16.5" thickTop="1" x14ac:dyDescent="0.2">
      <c r="G34" s="196" t="s">
        <v>167</v>
      </c>
    </row>
    <row r="37" spans="1:7" ht="3.75" customHeight="1" x14ac:dyDescent="0.2"/>
  </sheetData>
  <sheetProtection password="CC3D" sheet="1" selectLockedCells="1"/>
  <mergeCells count="4">
    <mergeCell ref="A3:F3"/>
    <mergeCell ref="A22:G22"/>
    <mergeCell ref="A1:H1"/>
    <mergeCell ref="A12:G12"/>
  </mergeCells>
  <pageMargins left="0.23622047244094491" right="0.23622047244094491" top="0.74803149606299213" bottom="0.74803149606299213" header="0.31496062992125984" footer="0.31496062992125984"/>
  <pageSetup paperSize="9" scale="85" orientation="landscape" r:id="rId1"/>
  <headerFooter alignWithMargins="0">
    <oddHeader>&amp;CEU - Horizon
PI &amp; Admin Staff  Budget Calculator</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S20"/>
  <sheetViews>
    <sheetView zoomScaleNormal="100" workbookViewId="0">
      <selection activeCell="D30" sqref="D30"/>
    </sheetView>
  </sheetViews>
  <sheetFormatPr defaultRowHeight="15" x14ac:dyDescent="0.25"/>
  <cols>
    <col min="1" max="1" width="31.28515625" customWidth="1"/>
    <col min="2" max="2" width="11.5703125" customWidth="1"/>
    <col min="3" max="15" width="7.7109375" customWidth="1"/>
    <col min="16" max="17" width="7.7109375" style="114" customWidth="1"/>
    <col min="18" max="18" width="11" style="136" customWidth="1"/>
  </cols>
  <sheetData>
    <row r="1" spans="1:19" s="114" customFormat="1" ht="29.25" customHeight="1" x14ac:dyDescent="0.25">
      <c r="A1" s="339" t="s">
        <v>199</v>
      </c>
      <c r="B1" s="340"/>
      <c r="C1" s="340"/>
      <c r="D1" s="340"/>
      <c r="E1" s="340"/>
      <c r="F1" s="340"/>
      <c r="G1" s="340"/>
      <c r="H1" s="340"/>
      <c r="I1" s="340"/>
      <c r="J1" s="340"/>
      <c r="K1" s="340"/>
      <c r="L1" s="340"/>
      <c r="M1" s="340"/>
      <c r="N1" s="340"/>
      <c r="O1" s="340"/>
      <c r="P1" s="340"/>
      <c r="Q1" s="340"/>
      <c r="R1" s="340"/>
    </row>
    <row r="2" spans="1:19" s="114" customFormat="1" ht="15.75" customHeight="1" x14ac:dyDescent="0.25">
      <c r="A2" s="347" t="s">
        <v>194</v>
      </c>
      <c r="B2" s="348"/>
      <c r="C2" s="348"/>
      <c r="D2" s="348"/>
      <c r="E2" s="348"/>
      <c r="F2" s="348"/>
      <c r="G2" s="348"/>
      <c r="H2" s="348"/>
      <c r="I2" s="348"/>
      <c r="J2" s="348"/>
      <c r="K2" s="348"/>
      <c r="L2" s="348"/>
      <c r="M2" s="348"/>
      <c r="N2" s="348"/>
      <c r="O2" s="348"/>
      <c r="P2" s="348"/>
      <c r="Q2" s="348"/>
      <c r="R2" s="348"/>
    </row>
    <row r="3" spans="1:19" s="181" customFormat="1" ht="18.75" customHeight="1" x14ac:dyDescent="0.25">
      <c r="A3" s="229" t="s">
        <v>179</v>
      </c>
      <c r="B3" s="230" t="s">
        <v>77</v>
      </c>
      <c r="C3" s="238" t="s">
        <v>64</v>
      </c>
      <c r="D3" s="238" t="s">
        <v>65</v>
      </c>
      <c r="E3" s="238" t="s">
        <v>66</v>
      </c>
      <c r="F3" s="238" t="s">
        <v>67</v>
      </c>
      <c r="G3" s="238" t="s">
        <v>68</v>
      </c>
      <c r="H3" s="238" t="s">
        <v>69</v>
      </c>
      <c r="I3" s="238" t="s">
        <v>70</v>
      </c>
      <c r="J3" s="238" t="s">
        <v>71</v>
      </c>
      <c r="K3" s="238" t="s">
        <v>72</v>
      </c>
      <c r="L3" s="238" t="s">
        <v>73</v>
      </c>
      <c r="M3" s="238" t="s">
        <v>78</v>
      </c>
      <c r="N3" s="238" t="s">
        <v>79</v>
      </c>
      <c r="O3" s="238" t="s">
        <v>80</v>
      </c>
      <c r="P3" s="238" t="s">
        <v>81</v>
      </c>
      <c r="Q3" s="238" t="s">
        <v>82</v>
      </c>
      <c r="R3" s="231" t="s">
        <v>55</v>
      </c>
    </row>
    <row r="4" spans="1:19" ht="15.75" customHeight="1" x14ac:dyDescent="0.25">
      <c r="A4" s="227">
        <f>'Direct Staff '!A5</f>
        <v>0</v>
      </c>
      <c r="B4" s="296">
        <f>'Direct Staff '!G14</f>
        <v>0</v>
      </c>
      <c r="C4" s="232">
        <v>0</v>
      </c>
      <c r="D4" s="232">
        <v>0</v>
      </c>
      <c r="E4" s="232">
        <v>0</v>
      </c>
      <c r="F4" s="232">
        <v>0</v>
      </c>
      <c r="G4" s="232">
        <v>0</v>
      </c>
      <c r="H4" s="232">
        <v>0</v>
      </c>
      <c r="I4" s="232">
        <v>0</v>
      </c>
      <c r="J4" s="232">
        <v>0</v>
      </c>
      <c r="K4" s="232">
        <v>0</v>
      </c>
      <c r="L4" s="232">
        <v>0</v>
      </c>
      <c r="M4" s="232">
        <v>0</v>
      </c>
      <c r="N4" s="232">
        <v>0</v>
      </c>
      <c r="O4" s="232">
        <v>0</v>
      </c>
      <c r="P4" s="232">
        <v>0</v>
      </c>
      <c r="Q4" s="232">
        <v>0</v>
      </c>
      <c r="R4" s="178">
        <f>SUM(C4:Q4)</f>
        <v>0</v>
      </c>
      <c r="S4" s="137"/>
    </row>
    <row r="5" spans="1:19" ht="15.75" customHeight="1" x14ac:dyDescent="0.25">
      <c r="A5" s="228">
        <f>'Direct Staff '!A6</f>
        <v>0</v>
      </c>
      <c r="B5" s="297">
        <f>'Direct Staff '!G15</f>
        <v>0</v>
      </c>
      <c r="C5" s="233">
        <v>0</v>
      </c>
      <c r="D5" s="233">
        <v>0</v>
      </c>
      <c r="E5" s="233">
        <v>0</v>
      </c>
      <c r="F5" s="233">
        <v>0</v>
      </c>
      <c r="G5" s="233">
        <v>0</v>
      </c>
      <c r="H5" s="233">
        <v>0</v>
      </c>
      <c r="I5" s="233">
        <v>0</v>
      </c>
      <c r="J5" s="233">
        <v>0</v>
      </c>
      <c r="K5" s="233">
        <v>0</v>
      </c>
      <c r="L5" s="233">
        <v>0</v>
      </c>
      <c r="M5" s="233">
        <v>0</v>
      </c>
      <c r="N5" s="233">
        <v>0</v>
      </c>
      <c r="O5" s="233">
        <v>0</v>
      </c>
      <c r="P5" s="233">
        <v>0</v>
      </c>
      <c r="Q5" s="233">
        <v>0</v>
      </c>
      <c r="R5" s="155">
        <f t="shared" ref="R5:R19" si="0">SUM(C5:Q5)</f>
        <v>0</v>
      </c>
    </row>
    <row r="6" spans="1:19" ht="15.75" customHeight="1" x14ac:dyDescent="0.25">
      <c r="A6" s="228">
        <f>'Direct Staff '!A7</f>
        <v>0</v>
      </c>
      <c r="B6" s="297">
        <f>'Direct Staff '!G16</f>
        <v>0</v>
      </c>
      <c r="C6" s="233">
        <v>0</v>
      </c>
      <c r="D6" s="233">
        <v>0</v>
      </c>
      <c r="E6" s="233">
        <v>0</v>
      </c>
      <c r="F6" s="233">
        <v>0</v>
      </c>
      <c r="G6" s="233">
        <v>0</v>
      </c>
      <c r="H6" s="233">
        <v>0</v>
      </c>
      <c r="I6" s="233">
        <v>0</v>
      </c>
      <c r="J6" s="233">
        <v>0</v>
      </c>
      <c r="K6" s="233">
        <v>0</v>
      </c>
      <c r="L6" s="233">
        <v>0</v>
      </c>
      <c r="M6" s="233">
        <v>0</v>
      </c>
      <c r="N6" s="233">
        <v>0</v>
      </c>
      <c r="O6" s="233">
        <v>0</v>
      </c>
      <c r="P6" s="233">
        <v>0</v>
      </c>
      <c r="Q6" s="233">
        <v>0</v>
      </c>
      <c r="R6" s="155">
        <f t="shared" si="0"/>
        <v>0</v>
      </c>
    </row>
    <row r="7" spans="1:19" ht="15.75" customHeight="1" x14ac:dyDescent="0.25">
      <c r="A7" s="228">
        <f>'Direct Staff '!A8</f>
        <v>0</v>
      </c>
      <c r="B7" s="297">
        <f>'Direct Staff '!G17</f>
        <v>0</v>
      </c>
      <c r="C7" s="233">
        <v>0</v>
      </c>
      <c r="D7" s="233">
        <v>0</v>
      </c>
      <c r="E7" s="233">
        <v>0</v>
      </c>
      <c r="F7" s="233">
        <v>0</v>
      </c>
      <c r="G7" s="233">
        <v>0</v>
      </c>
      <c r="H7" s="233">
        <v>0</v>
      </c>
      <c r="I7" s="233">
        <v>0</v>
      </c>
      <c r="J7" s="233">
        <v>0</v>
      </c>
      <c r="K7" s="233">
        <v>0</v>
      </c>
      <c r="L7" s="233">
        <v>0</v>
      </c>
      <c r="M7" s="233">
        <v>0</v>
      </c>
      <c r="N7" s="233">
        <v>0</v>
      </c>
      <c r="O7" s="233">
        <v>0</v>
      </c>
      <c r="P7" s="233">
        <v>0</v>
      </c>
      <c r="Q7" s="233">
        <v>0</v>
      </c>
      <c r="R7" s="155">
        <f t="shared" si="0"/>
        <v>0</v>
      </c>
    </row>
    <row r="8" spans="1:19" ht="15.75" customHeight="1" x14ac:dyDescent="0.25">
      <c r="A8" s="228">
        <f>'Direct Staff '!A9</f>
        <v>0</v>
      </c>
      <c r="B8" s="297">
        <f>'Direct Staff '!G18</f>
        <v>0</v>
      </c>
      <c r="C8" s="233">
        <v>0</v>
      </c>
      <c r="D8" s="233">
        <v>0</v>
      </c>
      <c r="E8" s="233">
        <v>0</v>
      </c>
      <c r="F8" s="233">
        <v>0</v>
      </c>
      <c r="G8" s="233">
        <v>0</v>
      </c>
      <c r="H8" s="233">
        <v>0</v>
      </c>
      <c r="I8" s="233">
        <v>0</v>
      </c>
      <c r="J8" s="233">
        <v>0</v>
      </c>
      <c r="K8" s="233">
        <v>0</v>
      </c>
      <c r="L8" s="233">
        <v>0</v>
      </c>
      <c r="M8" s="233">
        <v>0</v>
      </c>
      <c r="N8" s="233">
        <v>0</v>
      </c>
      <c r="O8" s="233">
        <v>0</v>
      </c>
      <c r="P8" s="233">
        <v>0</v>
      </c>
      <c r="Q8" s="233">
        <v>0</v>
      </c>
      <c r="R8" s="155">
        <f t="shared" si="0"/>
        <v>0</v>
      </c>
    </row>
    <row r="9" spans="1:19" ht="15.75" customHeight="1" x14ac:dyDescent="0.25">
      <c r="A9" s="228">
        <f>'Direct Staff '!A10</f>
        <v>0</v>
      </c>
      <c r="B9" s="297">
        <f>'Direct Staff '!G19</f>
        <v>0</v>
      </c>
      <c r="C9" s="233">
        <v>0</v>
      </c>
      <c r="D9" s="233">
        <v>0</v>
      </c>
      <c r="E9" s="233">
        <v>0</v>
      </c>
      <c r="F9" s="233">
        <v>0</v>
      </c>
      <c r="G9" s="233">
        <v>0</v>
      </c>
      <c r="H9" s="233">
        <v>0</v>
      </c>
      <c r="I9" s="233">
        <v>0</v>
      </c>
      <c r="J9" s="233">
        <v>0</v>
      </c>
      <c r="K9" s="233">
        <v>0</v>
      </c>
      <c r="L9" s="233">
        <v>0</v>
      </c>
      <c r="M9" s="233">
        <v>0</v>
      </c>
      <c r="N9" s="233">
        <v>0</v>
      </c>
      <c r="O9" s="233">
        <v>0</v>
      </c>
      <c r="P9" s="233">
        <v>0</v>
      </c>
      <c r="Q9" s="233">
        <v>0</v>
      </c>
      <c r="R9" s="155">
        <f t="shared" si="0"/>
        <v>0</v>
      </c>
    </row>
    <row r="10" spans="1:19" ht="15.75" customHeight="1" x14ac:dyDescent="0.25">
      <c r="A10" s="228">
        <f>'Direct Staff '!A11</f>
        <v>0</v>
      </c>
      <c r="B10" s="297">
        <f>'Direct Staff '!G20</f>
        <v>0</v>
      </c>
      <c r="C10" s="233">
        <v>0</v>
      </c>
      <c r="D10" s="233">
        <v>0</v>
      </c>
      <c r="E10" s="233">
        <v>0</v>
      </c>
      <c r="F10" s="233">
        <v>0</v>
      </c>
      <c r="G10" s="233">
        <v>0</v>
      </c>
      <c r="H10" s="233">
        <v>0</v>
      </c>
      <c r="I10" s="233">
        <v>0</v>
      </c>
      <c r="J10" s="233">
        <v>0</v>
      </c>
      <c r="K10" s="233">
        <v>0</v>
      </c>
      <c r="L10" s="233">
        <v>0</v>
      </c>
      <c r="M10" s="233">
        <v>0</v>
      </c>
      <c r="N10" s="233">
        <v>0</v>
      </c>
      <c r="O10" s="233">
        <v>0</v>
      </c>
      <c r="P10" s="233">
        <v>0</v>
      </c>
      <c r="Q10" s="233">
        <v>0</v>
      </c>
      <c r="R10" s="236">
        <f t="shared" si="0"/>
        <v>0</v>
      </c>
    </row>
    <row r="11" spans="1:19" s="187" customFormat="1" ht="18.75" customHeight="1" x14ac:dyDescent="0.3">
      <c r="A11" s="229" t="s">
        <v>193</v>
      </c>
      <c r="B11" s="230" t="s">
        <v>77</v>
      </c>
      <c r="C11" s="238" t="s">
        <v>64</v>
      </c>
      <c r="D11" s="238" t="s">
        <v>65</v>
      </c>
      <c r="E11" s="238" t="s">
        <v>66</v>
      </c>
      <c r="F11" s="238" t="s">
        <v>67</v>
      </c>
      <c r="G11" s="238" t="s">
        <v>68</v>
      </c>
      <c r="H11" s="238" t="s">
        <v>69</v>
      </c>
      <c r="I11" s="238" t="s">
        <v>70</v>
      </c>
      <c r="J11" s="238" t="s">
        <v>71</v>
      </c>
      <c r="K11" s="238" t="s">
        <v>72</v>
      </c>
      <c r="L11" s="238" t="s">
        <v>73</v>
      </c>
      <c r="M11" s="238" t="s">
        <v>78</v>
      </c>
      <c r="N11" s="238" t="s">
        <v>79</v>
      </c>
      <c r="O11" s="238" t="s">
        <v>80</v>
      </c>
      <c r="P11" s="238" t="s">
        <v>81</v>
      </c>
      <c r="Q11" s="239" t="s">
        <v>82</v>
      </c>
      <c r="R11" s="237" t="s">
        <v>59</v>
      </c>
    </row>
    <row r="12" spans="1:19" ht="15.75" customHeight="1" x14ac:dyDescent="0.25">
      <c r="A12" s="227">
        <f>'PI &amp; Admin input time'!A5</f>
        <v>0</v>
      </c>
      <c r="B12" s="296">
        <f>'PI &amp; Admin input time'!H24</f>
        <v>0</v>
      </c>
      <c r="C12" s="234">
        <v>0</v>
      </c>
      <c r="D12" s="234">
        <v>0</v>
      </c>
      <c r="E12" s="234">
        <v>0</v>
      </c>
      <c r="F12" s="234">
        <v>0</v>
      </c>
      <c r="G12" s="234">
        <v>0</v>
      </c>
      <c r="H12" s="234">
        <v>0</v>
      </c>
      <c r="I12" s="234">
        <v>0</v>
      </c>
      <c r="J12" s="234">
        <v>0</v>
      </c>
      <c r="K12" s="234">
        <v>0</v>
      </c>
      <c r="L12" s="234">
        <v>0</v>
      </c>
      <c r="M12" s="234">
        <v>0</v>
      </c>
      <c r="N12" s="234">
        <v>0</v>
      </c>
      <c r="O12" s="234">
        <v>0</v>
      </c>
      <c r="P12" s="234">
        <v>0</v>
      </c>
      <c r="Q12" s="235">
        <v>0</v>
      </c>
      <c r="R12" s="178">
        <f t="shared" si="0"/>
        <v>0</v>
      </c>
    </row>
    <row r="13" spans="1:19" ht="15.75" customHeight="1" x14ac:dyDescent="0.25">
      <c r="A13" s="228">
        <f>'PI &amp; Admin input time'!A6</f>
        <v>0</v>
      </c>
      <c r="B13" s="296">
        <f>'PI &amp; Admin input time'!H25</f>
        <v>0</v>
      </c>
      <c r="C13" s="234">
        <v>0</v>
      </c>
      <c r="D13" s="234">
        <v>0</v>
      </c>
      <c r="E13" s="234">
        <v>0</v>
      </c>
      <c r="F13" s="234">
        <v>0</v>
      </c>
      <c r="G13" s="234">
        <v>0</v>
      </c>
      <c r="H13" s="234">
        <v>0</v>
      </c>
      <c r="I13" s="234">
        <v>0</v>
      </c>
      <c r="J13" s="234">
        <v>0</v>
      </c>
      <c r="K13" s="234">
        <v>0</v>
      </c>
      <c r="L13" s="234">
        <v>0</v>
      </c>
      <c r="M13" s="234">
        <v>0</v>
      </c>
      <c r="N13" s="234">
        <v>0</v>
      </c>
      <c r="O13" s="234">
        <v>0</v>
      </c>
      <c r="P13" s="234">
        <v>0</v>
      </c>
      <c r="Q13" s="234">
        <v>0</v>
      </c>
      <c r="R13" s="155">
        <f t="shared" si="0"/>
        <v>0</v>
      </c>
    </row>
    <row r="14" spans="1:19" ht="15.75" customHeight="1" x14ac:dyDescent="0.25">
      <c r="A14" s="228">
        <f>'PI &amp; Admin input time'!A7</f>
        <v>0</v>
      </c>
      <c r="B14" s="296">
        <f>'PI &amp; Admin input time'!H26</f>
        <v>0</v>
      </c>
      <c r="C14" s="234">
        <v>0</v>
      </c>
      <c r="D14" s="234">
        <v>0</v>
      </c>
      <c r="E14" s="234">
        <v>0</v>
      </c>
      <c r="F14" s="234">
        <v>0</v>
      </c>
      <c r="G14" s="234">
        <v>0</v>
      </c>
      <c r="H14" s="234">
        <v>0</v>
      </c>
      <c r="I14" s="234">
        <v>0</v>
      </c>
      <c r="J14" s="234">
        <v>0</v>
      </c>
      <c r="K14" s="234">
        <v>0</v>
      </c>
      <c r="L14" s="234">
        <v>0</v>
      </c>
      <c r="M14" s="234">
        <v>0</v>
      </c>
      <c r="N14" s="234">
        <v>0</v>
      </c>
      <c r="O14" s="234">
        <v>0</v>
      </c>
      <c r="P14" s="234">
        <v>0</v>
      </c>
      <c r="Q14" s="234">
        <v>0</v>
      </c>
      <c r="R14" s="155">
        <f t="shared" si="0"/>
        <v>0</v>
      </c>
    </row>
    <row r="15" spans="1:19" ht="15.75" customHeight="1" x14ac:dyDescent="0.25">
      <c r="A15" s="228">
        <f>'PI &amp; Admin input time'!A8</f>
        <v>0</v>
      </c>
      <c r="B15" s="296">
        <f>'PI &amp; Admin input time'!H27</f>
        <v>0</v>
      </c>
      <c r="C15" s="234">
        <v>0</v>
      </c>
      <c r="D15" s="234">
        <v>0</v>
      </c>
      <c r="E15" s="234">
        <v>0</v>
      </c>
      <c r="F15" s="234">
        <v>0</v>
      </c>
      <c r="G15" s="234">
        <v>0</v>
      </c>
      <c r="H15" s="234">
        <v>0</v>
      </c>
      <c r="I15" s="234">
        <v>0</v>
      </c>
      <c r="J15" s="234">
        <v>0</v>
      </c>
      <c r="K15" s="234">
        <v>0</v>
      </c>
      <c r="L15" s="234">
        <v>0</v>
      </c>
      <c r="M15" s="234">
        <v>0</v>
      </c>
      <c r="N15" s="234">
        <v>0</v>
      </c>
      <c r="O15" s="234">
        <v>0</v>
      </c>
      <c r="P15" s="234">
        <v>0</v>
      </c>
      <c r="Q15" s="234">
        <v>0</v>
      </c>
      <c r="R15" s="155">
        <f t="shared" si="0"/>
        <v>0</v>
      </c>
    </row>
    <row r="16" spans="1:19" s="114" customFormat="1" ht="15.75" customHeight="1" x14ac:dyDescent="0.25">
      <c r="A16" s="228">
        <f>'PI &amp; Admin input time'!A9</f>
        <v>0</v>
      </c>
      <c r="B16" s="296">
        <f>'PI &amp; Admin input time'!H28</f>
        <v>0</v>
      </c>
      <c r="C16" s="234">
        <v>0</v>
      </c>
      <c r="D16" s="234">
        <v>0</v>
      </c>
      <c r="E16" s="234">
        <v>0</v>
      </c>
      <c r="F16" s="234">
        <v>0</v>
      </c>
      <c r="G16" s="234">
        <v>0</v>
      </c>
      <c r="H16" s="234">
        <v>0</v>
      </c>
      <c r="I16" s="234">
        <v>0</v>
      </c>
      <c r="J16" s="234">
        <v>0</v>
      </c>
      <c r="K16" s="234">
        <v>0</v>
      </c>
      <c r="L16" s="234">
        <v>0</v>
      </c>
      <c r="M16" s="234">
        <v>0</v>
      </c>
      <c r="N16" s="234">
        <v>0</v>
      </c>
      <c r="O16" s="234">
        <v>0</v>
      </c>
      <c r="P16" s="234">
        <v>0</v>
      </c>
      <c r="Q16" s="234">
        <v>0</v>
      </c>
      <c r="R16" s="155">
        <f t="shared" si="0"/>
        <v>0</v>
      </c>
    </row>
    <row r="17" spans="1:18" s="114" customFormat="1" ht="15.75" customHeight="1" x14ac:dyDescent="0.25">
      <c r="A17" s="228">
        <f>'PI &amp; Admin input time'!A10</f>
        <v>0</v>
      </c>
      <c r="B17" s="296">
        <f>'PI &amp; Admin input time'!H29</f>
        <v>0</v>
      </c>
      <c r="C17" s="234">
        <v>0</v>
      </c>
      <c r="D17" s="234">
        <v>0</v>
      </c>
      <c r="E17" s="234">
        <v>0</v>
      </c>
      <c r="F17" s="234">
        <v>0</v>
      </c>
      <c r="G17" s="234">
        <v>0</v>
      </c>
      <c r="H17" s="234">
        <v>0</v>
      </c>
      <c r="I17" s="234">
        <v>0</v>
      </c>
      <c r="J17" s="234">
        <v>0</v>
      </c>
      <c r="K17" s="234">
        <v>0</v>
      </c>
      <c r="L17" s="234">
        <v>0</v>
      </c>
      <c r="M17" s="234">
        <v>0</v>
      </c>
      <c r="N17" s="234">
        <v>0</v>
      </c>
      <c r="O17" s="234">
        <v>0</v>
      </c>
      <c r="P17" s="234">
        <v>0</v>
      </c>
      <c r="Q17" s="234">
        <v>0</v>
      </c>
      <c r="R17" s="155">
        <f t="shared" si="0"/>
        <v>0</v>
      </c>
    </row>
    <row r="18" spans="1:18" ht="15.75" customHeight="1" x14ac:dyDescent="0.25">
      <c r="A18" s="228">
        <f>'PI &amp; Admin input time'!A11</f>
        <v>0</v>
      </c>
      <c r="B18" s="296">
        <f>'PI &amp; Admin input time'!H30</f>
        <v>0</v>
      </c>
      <c r="C18" s="234">
        <v>0</v>
      </c>
      <c r="D18" s="234">
        <v>0</v>
      </c>
      <c r="E18" s="234">
        <v>0</v>
      </c>
      <c r="F18" s="234">
        <v>0</v>
      </c>
      <c r="G18" s="234">
        <v>0</v>
      </c>
      <c r="H18" s="234">
        <v>0</v>
      </c>
      <c r="I18" s="234">
        <v>0</v>
      </c>
      <c r="J18" s="234">
        <v>0</v>
      </c>
      <c r="K18" s="234">
        <v>0</v>
      </c>
      <c r="L18" s="234">
        <v>0</v>
      </c>
      <c r="M18" s="234">
        <v>0</v>
      </c>
      <c r="N18" s="234">
        <v>0</v>
      </c>
      <c r="O18" s="234">
        <v>0</v>
      </c>
      <c r="P18" s="234">
        <v>0</v>
      </c>
      <c r="Q18" s="234">
        <v>0</v>
      </c>
      <c r="R18" s="155">
        <f t="shared" si="0"/>
        <v>0</v>
      </c>
    </row>
    <row r="19" spans="1:18" ht="15.75" customHeight="1" x14ac:dyDescent="0.3">
      <c r="A19" s="229" t="s">
        <v>180</v>
      </c>
      <c r="B19" s="298">
        <f>SUM(B4:B10)+SUM(B12:B18)</f>
        <v>0</v>
      </c>
      <c r="C19" s="209">
        <f t="shared" ref="C19:Q19" si="1">SUM(C4:C18)</f>
        <v>0</v>
      </c>
      <c r="D19" s="209">
        <f t="shared" si="1"/>
        <v>0</v>
      </c>
      <c r="E19" s="209">
        <f t="shared" si="1"/>
        <v>0</v>
      </c>
      <c r="F19" s="209">
        <f t="shared" si="1"/>
        <v>0</v>
      </c>
      <c r="G19" s="209">
        <f t="shared" si="1"/>
        <v>0</v>
      </c>
      <c r="H19" s="209">
        <f t="shared" si="1"/>
        <v>0</v>
      </c>
      <c r="I19" s="209">
        <f t="shared" si="1"/>
        <v>0</v>
      </c>
      <c r="J19" s="209">
        <f t="shared" si="1"/>
        <v>0</v>
      </c>
      <c r="K19" s="209">
        <f t="shared" si="1"/>
        <v>0</v>
      </c>
      <c r="L19" s="209">
        <f t="shared" si="1"/>
        <v>0</v>
      </c>
      <c r="M19" s="209">
        <f t="shared" si="1"/>
        <v>0</v>
      </c>
      <c r="N19" s="209">
        <f t="shared" si="1"/>
        <v>0</v>
      </c>
      <c r="O19" s="209">
        <f t="shared" si="1"/>
        <v>0</v>
      </c>
      <c r="P19" s="209">
        <f t="shared" si="1"/>
        <v>0</v>
      </c>
      <c r="Q19" s="209">
        <f t="shared" si="1"/>
        <v>0</v>
      </c>
      <c r="R19" s="226">
        <f t="shared" si="0"/>
        <v>0</v>
      </c>
    </row>
    <row r="20" spans="1:18" x14ac:dyDescent="0.25">
      <c r="R20" s="136" t="s">
        <v>59</v>
      </c>
    </row>
  </sheetData>
  <sheetProtection password="CC3D" sheet="1" selectLockedCells="1"/>
  <mergeCells count="2">
    <mergeCell ref="A1:R1"/>
    <mergeCell ref="A2:R2"/>
  </mergeCells>
  <conditionalFormatting sqref="R4:R10 R12:R18">
    <cfRule type="cellIs" dxfId="1" priority="5" operator="equal">
      <formula>B4</formula>
    </cfRule>
    <cfRule type="cellIs" dxfId="0" priority="6" operator="notEqual">
      <formula>B4</formula>
    </cfRule>
  </conditionalFormatting>
  <pageMargins left="0.7" right="0.7" top="0.75" bottom="0.75" header="0.3" footer="0.3"/>
  <pageSetup paperSize="9" scale="7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V13"/>
  <sheetViews>
    <sheetView topLeftCell="A4" zoomScaleNormal="100" workbookViewId="0">
      <selection activeCell="F4" sqref="F4"/>
    </sheetView>
  </sheetViews>
  <sheetFormatPr defaultColWidth="9.140625" defaultRowHeight="15" x14ac:dyDescent="0.25"/>
  <cols>
    <col min="1" max="1" width="18.7109375" style="114" customWidth="1"/>
    <col min="2" max="2" width="39.42578125" style="114" customWidth="1"/>
    <col min="3" max="18" width="18.7109375" style="114" customWidth="1"/>
    <col min="19" max="22" width="7.140625" style="114" customWidth="1"/>
    <col min="23" max="16384" width="9.140625" style="114"/>
  </cols>
  <sheetData>
    <row r="1" spans="1:22" ht="29.25" customHeight="1" x14ac:dyDescent="0.25">
      <c r="A1" s="339" t="s">
        <v>198</v>
      </c>
      <c r="B1" s="340"/>
      <c r="C1" s="340"/>
      <c r="D1" s="340"/>
      <c r="E1" s="340"/>
      <c r="F1" s="75"/>
      <c r="G1" s="75"/>
      <c r="H1" s="75"/>
      <c r="I1" s="75"/>
      <c r="J1" s="75"/>
      <c r="K1" s="75"/>
      <c r="L1" s="75"/>
      <c r="M1" s="75"/>
      <c r="N1" s="75"/>
      <c r="O1" s="75"/>
      <c r="P1" s="75"/>
      <c r="Q1" s="75"/>
      <c r="R1" s="75"/>
      <c r="S1" s="75"/>
      <c r="T1" s="75"/>
      <c r="U1" s="75"/>
      <c r="V1" s="75"/>
    </row>
    <row r="2" spans="1:22" ht="15.75" customHeight="1" x14ac:dyDescent="0.25">
      <c r="A2" s="181"/>
      <c r="B2" s="181"/>
      <c r="C2" s="181"/>
      <c r="D2" s="181"/>
      <c r="E2" s="181"/>
      <c r="F2" s="75"/>
      <c r="G2" s="75"/>
      <c r="H2" s="75"/>
      <c r="I2" s="75"/>
      <c r="J2" s="75"/>
      <c r="K2" s="75"/>
      <c r="L2" s="75"/>
      <c r="M2" s="75"/>
      <c r="N2" s="75"/>
      <c r="O2" s="75"/>
      <c r="P2" s="75"/>
      <c r="Q2" s="75"/>
      <c r="R2" s="75"/>
      <c r="S2" s="75"/>
      <c r="T2" s="75"/>
      <c r="U2" s="75"/>
      <c r="V2" s="75"/>
    </row>
    <row r="3" spans="1:22" ht="15.75" x14ac:dyDescent="0.25">
      <c r="A3" s="152" t="s">
        <v>86</v>
      </c>
      <c r="B3" s="152" t="s">
        <v>87</v>
      </c>
      <c r="C3" s="152" t="s">
        <v>84</v>
      </c>
      <c r="D3" s="152" t="s">
        <v>62</v>
      </c>
      <c r="E3" s="152" t="s">
        <v>85</v>
      </c>
      <c r="F3" s="75"/>
      <c r="G3" s="75"/>
      <c r="H3" s="75"/>
      <c r="I3" s="75"/>
      <c r="J3" s="75"/>
      <c r="K3" s="75"/>
      <c r="L3" s="75"/>
      <c r="M3" s="75"/>
      <c r="N3" s="75"/>
      <c r="O3" s="75"/>
      <c r="P3" s="75"/>
      <c r="Q3" s="75"/>
      <c r="R3" s="75"/>
      <c r="S3" s="75"/>
      <c r="T3" s="75"/>
      <c r="U3" s="75"/>
      <c r="V3" s="75"/>
    </row>
    <row r="4" spans="1:22" ht="15.75" customHeight="1" x14ac:dyDescent="0.25">
      <c r="A4" s="176"/>
      <c r="B4" s="176" t="s">
        <v>59</v>
      </c>
      <c r="C4" s="176">
        <v>0</v>
      </c>
      <c r="D4" s="176">
        <v>0</v>
      </c>
      <c r="E4" s="199">
        <f t="shared" ref="E4:E11" si="0">C4+D4</f>
        <v>0</v>
      </c>
      <c r="F4" s="75"/>
      <c r="G4" s="75"/>
      <c r="H4" s="75"/>
      <c r="I4" s="75"/>
      <c r="J4" s="75"/>
      <c r="K4" s="75"/>
      <c r="L4" s="75"/>
      <c r="M4" s="75"/>
      <c r="N4" s="75"/>
      <c r="O4" s="75"/>
      <c r="P4" s="75"/>
      <c r="Q4" s="75"/>
      <c r="R4" s="75"/>
      <c r="S4" s="75"/>
      <c r="T4" s="75"/>
      <c r="U4" s="75"/>
      <c r="V4" s="75"/>
    </row>
    <row r="5" spans="1:22" ht="15.75" customHeight="1" x14ac:dyDescent="0.25">
      <c r="A5" s="176"/>
      <c r="B5" s="176"/>
      <c r="C5" s="176">
        <v>0</v>
      </c>
      <c r="D5" s="176">
        <v>0</v>
      </c>
      <c r="E5" s="199">
        <f t="shared" si="0"/>
        <v>0</v>
      </c>
      <c r="F5" s="75"/>
      <c r="G5" s="75"/>
      <c r="H5" s="75"/>
      <c r="I5" s="75"/>
      <c r="J5" s="75"/>
      <c r="K5" s="75"/>
      <c r="L5" s="75"/>
      <c r="M5" s="75"/>
      <c r="N5" s="75"/>
      <c r="O5" s="75"/>
      <c r="P5" s="75"/>
      <c r="Q5" s="75"/>
      <c r="R5" s="75"/>
      <c r="S5" s="75"/>
      <c r="T5" s="75"/>
      <c r="U5" s="75"/>
      <c r="V5" s="75"/>
    </row>
    <row r="6" spans="1:22" ht="15.75" customHeight="1" x14ac:dyDescent="0.25">
      <c r="A6" s="176"/>
      <c r="B6" s="176"/>
      <c r="C6" s="176">
        <v>0</v>
      </c>
      <c r="D6" s="176">
        <v>0</v>
      </c>
      <c r="E6" s="199">
        <f t="shared" si="0"/>
        <v>0</v>
      </c>
      <c r="F6" s="75"/>
      <c r="G6" s="75"/>
      <c r="H6" s="75"/>
      <c r="I6" s="75"/>
      <c r="J6" s="75"/>
      <c r="K6" s="75"/>
      <c r="L6" s="75"/>
      <c r="M6" s="75"/>
      <c r="N6" s="75"/>
      <c r="O6" s="75"/>
      <c r="P6" s="75"/>
      <c r="Q6" s="75"/>
      <c r="R6" s="75"/>
      <c r="S6" s="75"/>
      <c r="T6" s="75"/>
      <c r="U6" s="75"/>
      <c r="V6" s="75"/>
    </row>
    <row r="7" spans="1:22" ht="15.75" customHeight="1" x14ac:dyDescent="0.25">
      <c r="A7" s="176"/>
      <c r="B7" s="176"/>
      <c r="C7" s="176">
        <v>0</v>
      </c>
      <c r="D7" s="176">
        <v>0</v>
      </c>
      <c r="E7" s="199">
        <f t="shared" si="0"/>
        <v>0</v>
      </c>
      <c r="F7" s="75"/>
      <c r="G7" s="75"/>
      <c r="H7" s="75"/>
      <c r="I7" s="75"/>
      <c r="J7" s="75"/>
      <c r="K7" s="75"/>
      <c r="L7" s="75"/>
      <c r="M7" s="75"/>
      <c r="N7" s="75"/>
      <c r="O7" s="75"/>
      <c r="P7" s="75"/>
      <c r="Q7" s="75"/>
      <c r="R7" s="75"/>
      <c r="S7" s="75"/>
      <c r="T7" s="75"/>
      <c r="U7" s="75"/>
      <c r="V7" s="75"/>
    </row>
    <row r="8" spans="1:22" ht="15.75" customHeight="1" x14ac:dyDescent="0.25">
      <c r="A8" s="176"/>
      <c r="B8" s="176"/>
      <c r="C8" s="176">
        <v>0</v>
      </c>
      <c r="D8" s="176">
        <v>0</v>
      </c>
      <c r="E8" s="199">
        <f t="shared" si="0"/>
        <v>0</v>
      </c>
      <c r="F8" s="75"/>
      <c r="G8" s="75"/>
      <c r="H8" s="75"/>
      <c r="I8" s="75"/>
      <c r="J8" s="75"/>
      <c r="K8" s="75"/>
      <c r="L8" s="75"/>
      <c r="M8" s="75"/>
      <c r="N8" s="75"/>
      <c r="O8" s="75"/>
      <c r="P8" s="75"/>
      <c r="Q8" s="75"/>
      <c r="R8" s="75"/>
      <c r="S8" s="75"/>
      <c r="T8" s="75"/>
      <c r="U8" s="75"/>
      <c r="V8" s="75"/>
    </row>
    <row r="9" spans="1:22" ht="15.75" customHeight="1" x14ac:dyDescent="0.25">
      <c r="A9" s="176"/>
      <c r="B9" s="176"/>
      <c r="C9" s="176">
        <v>0</v>
      </c>
      <c r="D9" s="176">
        <v>0</v>
      </c>
      <c r="E9" s="199">
        <f t="shared" si="0"/>
        <v>0</v>
      </c>
      <c r="F9" s="75"/>
      <c r="G9" s="75"/>
      <c r="H9" s="75"/>
      <c r="I9" s="75"/>
      <c r="J9" s="75"/>
      <c r="K9" s="75"/>
      <c r="L9" s="75"/>
      <c r="M9" s="75"/>
      <c r="N9" s="75"/>
      <c r="O9" s="75"/>
      <c r="P9" s="75"/>
      <c r="Q9" s="75"/>
      <c r="R9" s="75"/>
      <c r="S9" s="75"/>
      <c r="T9" s="75"/>
      <c r="U9" s="75"/>
      <c r="V9" s="75"/>
    </row>
    <row r="10" spans="1:22" ht="15.75" customHeight="1" x14ac:dyDescent="0.25">
      <c r="A10" s="176"/>
      <c r="B10" s="176"/>
      <c r="C10" s="176">
        <v>0</v>
      </c>
      <c r="D10" s="176">
        <v>0</v>
      </c>
      <c r="E10" s="199">
        <f t="shared" si="0"/>
        <v>0</v>
      </c>
      <c r="F10" s="75"/>
      <c r="G10" s="75"/>
      <c r="H10" s="75"/>
      <c r="I10" s="75"/>
      <c r="J10" s="75"/>
      <c r="K10" s="75"/>
      <c r="L10" s="75"/>
      <c r="M10" s="75"/>
      <c r="N10" s="75"/>
      <c r="O10" s="75"/>
      <c r="P10" s="75"/>
      <c r="Q10" s="75"/>
      <c r="R10" s="75"/>
      <c r="S10" s="75"/>
      <c r="T10" s="75"/>
      <c r="U10" s="75"/>
      <c r="V10" s="75"/>
    </row>
    <row r="11" spans="1:22" ht="15.75" customHeight="1" thickBot="1" x14ac:dyDescent="0.3">
      <c r="A11" s="176"/>
      <c r="B11" s="176"/>
      <c r="C11" s="176">
        <v>0</v>
      </c>
      <c r="D11" s="176">
        <v>0</v>
      </c>
      <c r="E11" s="199">
        <f t="shared" si="0"/>
        <v>0</v>
      </c>
      <c r="F11" s="75"/>
      <c r="G11" s="75"/>
      <c r="H11" s="75"/>
      <c r="I11" s="75"/>
      <c r="J11" s="75"/>
      <c r="K11" s="75"/>
      <c r="L11" s="75"/>
      <c r="M11" s="75"/>
      <c r="N11" s="75"/>
      <c r="O11" s="75"/>
      <c r="P11" s="75"/>
      <c r="Q11" s="75"/>
      <c r="R11" s="75"/>
      <c r="S11" s="75"/>
      <c r="T11" s="75"/>
      <c r="U11" s="75"/>
      <c r="V11" s="75"/>
    </row>
    <row r="12" spans="1:22" ht="26.25" customHeight="1" thickBot="1" x14ac:dyDescent="0.35">
      <c r="A12" s="75"/>
      <c r="B12" s="75"/>
      <c r="C12" s="75"/>
      <c r="D12" s="172" t="s">
        <v>59</v>
      </c>
      <c r="E12" s="293">
        <f>SUM(E4:E11)</f>
        <v>0</v>
      </c>
      <c r="F12" s="75"/>
      <c r="G12" s="75" t="s">
        <v>59</v>
      </c>
      <c r="H12" s="75"/>
      <c r="I12" s="75"/>
      <c r="J12" s="75"/>
      <c r="K12" s="75"/>
      <c r="L12" s="75"/>
      <c r="M12" s="75"/>
      <c r="N12" s="75"/>
      <c r="O12" s="75"/>
      <c r="P12" s="75"/>
      <c r="Q12" s="75"/>
      <c r="R12" s="75"/>
      <c r="S12" s="75"/>
      <c r="T12" s="75"/>
      <c r="U12" s="75"/>
      <c r="V12" s="75"/>
    </row>
    <row r="13" spans="1:22" ht="15.75" x14ac:dyDescent="0.25">
      <c r="E13" s="196" t="s">
        <v>167</v>
      </c>
    </row>
  </sheetData>
  <sheetProtection password="CC3D" sheet="1" selectLockedCells="1"/>
  <mergeCells count="1">
    <mergeCell ref="A1:E1"/>
  </mergeCells>
  <pageMargins left="0.7" right="0.7" top="0.75" bottom="0.75" header="0.3" footer="0.3"/>
  <pageSetup paperSize="9"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K23"/>
  <sheetViews>
    <sheetView zoomScaleNormal="100" workbookViewId="0">
      <pane ySplit="5" topLeftCell="A6" activePane="bottomLeft" state="frozen"/>
      <selection activeCell="D30" sqref="D30"/>
      <selection pane="bottomLeft" activeCell="J22" sqref="J7:J22"/>
    </sheetView>
  </sheetViews>
  <sheetFormatPr defaultRowHeight="15" x14ac:dyDescent="0.25"/>
  <cols>
    <col min="1" max="1" width="20.85546875" customWidth="1"/>
    <col min="2" max="9" width="18.28515625" customWidth="1"/>
    <col min="10" max="10" width="18.7109375" customWidth="1"/>
  </cols>
  <sheetData>
    <row r="1" spans="1:10" s="114" customFormat="1" ht="29.25" customHeight="1" x14ac:dyDescent="0.25">
      <c r="A1" s="339" t="s">
        <v>158</v>
      </c>
      <c r="B1" s="340"/>
      <c r="C1" s="340"/>
      <c r="D1" s="340"/>
      <c r="E1" s="340"/>
      <c r="F1" s="340"/>
      <c r="G1" s="340"/>
      <c r="H1" s="340"/>
      <c r="I1" s="340"/>
      <c r="J1" s="340"/>
    </row>
    <row r="2" spans="1:10" s="181" customFormat="1" ht="15.75" customHeight="1" thickBot="1" x14ac:dyDescent="0.3"/>
    <row r="3" spans="1:10" s="181" customFormat="1" ht="18.75" customHeight="1" thickBot="1" x14ac:dyDescent="0.3">
      <c r="A3" s="181" t="s">
        <v>59</v>
      </c>
      <c r="B3" s="310" t="s">
        <v>184</v>
      </c>
      <c r="C3" s="310" t="s">
        <v>185</v>
      </c>
      <c r="D3" s="310" t="s">
        <v>186</v>
      </c>
      <c r="E3" s="310" t="s">
        <v>187</v>
      </c>
      <c r="F3" s="310" t="s">
        <v>188</v>
      </c>
      <c r="G3" s="310" t="s">
        <v>189</v>
      </c>
      <c r="H3" s="310" t="s">
        <v>190</v>
      </c>
      <c r="I3" s="310" t="s">
        <v>191</v>
      </c>
      <c r="J3" s="310" t="s">
        <v>160</v>
      </c>
    </row>
    <row r="4" spans="1:10" s="114" customFormat="1" ht="18.75" customHeight="1" thickBot="1" x14ac:dyDescent="0.35">
      <c r="A4" s="309" t="s">
        <v>176</v>
      </c>
      <c r="B4" s="223" t="s">
        <v>59</v>
      </c>
      <c r="C4" s="223"/>
      <c r="D4" s="223"/>
      <c r="E4" s="223"/>
      <c r="F4" s="223"/>
      <c r="G4" s="223"/>
      <c r="H4" s="223"/>
      <c r="I4" s="223"/>
      <c r="J4" s="224"/>
    </row>
    <row r="5" spans="1:10" s="114" customFormat="1" ht="18.75" customHeight="1" thickBot="1" x14ac:dyDescent="0.35">
      <c r="A5" s="309" t="s">
        <v>178</v>
      </c>
      <c r="B5" s="203" t="s">
        <v>59</v>
      </c>
      <c r="C5" s="202"/>
      <c r="D5" s="202"/>
      <c r="E5" s="202"/>
      <c r="F5" s="202"/>
      <c r="G5" s="202"/>
      <c r="H5" s="202"/>
      <c r="I5" s="202"/>
      <c r="J5" s="201"/>
    </row>
    <row r="6" spans="1:10" ht="18.75" customHeight="1" x14ac:dyDescent="0.3">
      <c r="A6" s="175" t="s">
        <v>159</v>
      </c>
      <c r="B6" s="204"/>
      <c r="C6" s="204"/>
      <c r="D6" s="204"/>
      <c r="E6" s="204"/>
      <c r="F6" s="204"/>
      <c r="G6" s="204"/>
      <c r="H6" s="204"/>
      <c r="I6" s="204"/>
      <c r="J6" s="204"/>
    </row>
    <row r="7" spans="1:10" s="181" customFormat="1" ht="15.75" customHeight="1" x14ac:dyDescent="0.25">
      <c r="A7" s="182">
        <f>'Direct Staff '!A24</f>
        <v>0</v>
      </c>
      <c r="B7" s="368"/>
      <c r="C7" s="368"/>
      <c r="D7" s="369"/>
      <c r="E7" s="368"/>
      <c r="F7" s="368"/>
      <c r="G7" s="369"/>
      <c r="H7" s="368"/>
      <c r="I7" s="368"/>
      <c r="J7" s="372">
        <f t="shared" ref="J7:J13" si="0">SUM(B7:I7)</f>
        <v>0</v>
      </c>
    </row>
    <row r="8" spans="1:10" s="181" customFormat="1" ht="15.75" customHeight="1" x14ac:dyDescent="0.25">
      <c r="A8" s="182">
        <f>'Direct Staff '!A25</f>
        <v>0</v>
      </c>
      <c r="B8" s="368"/>
      <c r="C8" s="368"/>
      <c r="D8" s="369"/>
      <c r="E8" s="368"/>
      <c r="F8" s="368"/>
      <c r="G8" s="369"/>
      <c r="H8" s="368"/>
      <c r="I8" s="368"/>
      <c r="J8" s="372">
        <f t="shared" si="0"/>
        <v>0</v>
      </c>
    </row>
    <row r="9" spans="1:10" s="181" customFormat="1" ht="15.75" customHeight="1" x14ac:dyDescent="0.25">
      <c r="A9" s="182">
        <f>'Direct Staff '!A26</f>
        <v>0</v>
      </c>
      <c r="B9" s="368"/>
      <c r="C9" s="368"/>
      <c r="D9" s="369"/>
      <c r="E9" s="368"/>
      <c r="F9" s="368"/>
      <c r="G9" s="369"/>
      <c r="H9" s="368"/>
      <c r="I9" s="368"/>
      <c r="J9" s="372">
        <f t="shared" si="0"/>
        <v>0</v>
      </c>
    </row>
    <row r="10" spans="1:10" s="181" customFormat="1" ht="15.75" customHeight="1" x14ac:dyDescent="0.25">
      <c r="A10" s="182">
        <f>'Direct Staff '!A27</f>
        <v>0</v>
      </c>
      <c r="B10" s="368"/>
      <c r="C10" s="368"/>
      <c r="D10" s="369"/>
      <c r="E10" s="368"/>
      <c r="F10" s="368"/>
      <c r="G10" s="369"/>
      <c r="H10" s="368"/>
      <c r="I10" s="368"/>
      <c r="J10" s="372">
        <f t="shared" si="0"/>
        <v>0</v>
      </c>
    </row>
    <row r="11" spans="1:10" s="181" customFormat="1" ht="15.75" customHeight="1" x14ac:dyDescent="0.25">
      <c r="A11" s="182">
        <f>'Direct Staff '!A28</f>
        <v>0</v>
      </c>
      <c r="B11" s="368"/>
      <c r="C11" s="368"/>
      <c r="D11" s="369"/>
      <c r="E11" s="368"/>
      <c r="F11" s="368"/>
      <c r="G11" s="369"/>
      <c r="H11" s="368"/>
      <c r="I11" s="368"/>
      <c r="J11" s="372">
        <f t="shared" si="0"/>
        <v>0</v>
      </c>
    </row>
    <row r="12" spans="1:10" s="181" customFormat="1" ht="15.75" customHeight="1" x14ac:dyDescent="0.25">
      <c r="A12" s="182">
        <f>'Direct Staff '!A29</f>
        <v>0</v>
      </c>
      <c r="B12" s="368"/>
      <c r="C12" s="368"/>
      <c r="D12" s="369"/>
      <c r="E12" s="368"/>
      <c r="F12" s="368"/>
      <c r="G12" s="369"/>
      <c r="H12" s="368"/>
      <c r="I12" s="368"/>
      <c r="J12" s="372">
        <f t="shared" si="0"/>
        <v>0</v>
      </c>
    </row>
    <row r="13" spans="1:10" s="181" customFormat="1" ht="15.75" customHeight="1" x14ac:dyDescent="0.25">
      <c r="A13" s="182">
        <f>'Direct Staff '!A30</f>
        <v>0</v>
      </c>
      <c r="B13" s="368"/>
      <c r="C13" s="368"/>
      <c r="D13" s="369"/>
      <c r="E13" s="368"/>
      <c r="F13" s="368"/>
      <c r="G13" s="369"/>
      <c r="H13" s="368"/>
      <c r="I13" s="368"/>
      <c r="J13" s="372">
        <f t="shared" si="0"/>
        <v>0</v>
      </c>
    </row>
    <row r="14" spans="1:10" ht="18.75" customHeight="1" x14ac:dyDescent="0.3">
      <c r="A14" s="175" t="s">
        <v>192</v>
      </c>
      <c r="B14" s="205" t="s">
        <v>59</v>
      </c>
      <c r="C14" s="205" t="s">
        <v>59</v>
      </c>
      <c r="D14" s="205" t="s">
        <v>59</v>
      </c>
      <c r="E14" s="206" t="s">
        <v>59</v>
      </c>
      <c r="F14" s="206" t="s">
        <v>59</v>
      </c>
      <c r="G14" s="207" t="s">
        <v>59</v>
      </c>
      <c r="H14" s="206" t="s">
        <v>59</v>
      </c>
      <c r="I14" s="206" t="s">
        <v>59</v>
      </c>
      <c r="J14" s="373" t="s">
        <v>59</v>
      </c>
    </row>
    <row r="15" spans="1:10" s="181" customFormat="1" ht="15.75" customHeight="1" x14ac:dyDescent="0.25">
      <c r="A15" s="182">
        <f>'PI &amp; Admin input time'!A5</f>
        <v>0</v>
      </c>
      <c r="B15" s="368"/>
      <c r="C15" s="368"/>
      <c r="D15" s="369"/>
      <c r="E15" s="368"/>
      <c r="F15" s="368"/>
      <c r="G15" s="369"/>
      <c r="H15" s="368"/>
      <c r="I15" s="368"/>
      <c r="J15" s="372">
        <f t="shared" ref="J15:J22" si="1">SUM(B15:I15)</f>
        <v>0</v>
      </c>
    </row>
    <row r="16" spans="1:10" s="181" customFormat="1" ht="15.75" customHeight="1" x14ac:dyDescent="0.25">
      <c r="A16" s="182">
        <f>'PI &amp; Admin input time'!A6</f>
        <v>0</v>
      </c>
      <c r="B16" s="368"/>
      <c r="C16" s="368"/>
      <c r="D16" s="369"/>
      <c r="E16" s="368"/>
      <c r="F16" s="368"/>
      <c r="G16" s="369"/>
      <c r="H16" s="368"/>
      <c r="I16" s="368"/>
      <c r="J16" s="372">
        <f t="shared" si="1"/>
        <v>0</v>
      </c>
    </row>
    <row r="17" spans="1:11" s="181" customFormat="1" ht="15.75" customHeight="1" x14ac:dyDescent="0.25">
      <c r="A17" s="182">
        <f>'PI &amp; Admin input time'!A7</f>
        <v>0</v>
      </c>
      <c r="B17" s="368"/>
      <c r="C17" s="368"/>
      <c r="D17" s="369"/>
      <c r="E17" s="368"/>
      <c r="F17" s="368"/>
      <c r="G17" s="369"/>
      <c r="H17" s="368"/>
      <c r="I17" s="368"/>
      <c r="J17" s="372">
        <f t="shared" si="1"/>
        <v>0</v>
      </c>
    </row>
    <row r="18" spans="1:11" s="181" customFormat="1" ht="15.75" customHeight="1" x14ac:dyDescent="0.25">
      <c r="A18" s="182">
        <f>'PI &amp; Admin input time'!A8</f>
        <v>0</v>
      </c>
      <c r="B18" s="368"/>
      <c r="C18" s="368"/>
      <c r="D18" s="369"/>
      <c r="E18" s="368"/>
      <c r="F18" s="368"/>
      <c r="G18" s="369"/>
      <c r="H18" s="368"/>
      <c r="I18" s="368"/>
      <c r="J18" s="372">
        <f t="shared" si="1"/>
        <v>0</v>
      </c>
    </row>
    <row r="19" spans="1:11" s="181" customFormat="1" ht="15.75" customHeight="1" x14ac:dyDescent="0.25">
      <c r="A19" s="182">
        <f>'PI &amp; Admin input time'!A9</f>
        <v>0</v>
      </c>
      <c r="B19" s="368"/>
      <c r="C19" s="368"/>
      <c r="D19" s="369"/>
      <c r="E19" s="368"/>
      <c r="F19" s="368"/>
      <c r="G19" s="369"/>
      <c r="H19" s="368"/>
      <c r="I19" s="368"/>
      <c r="J19" s="372">
        <f t="shared" si="1"/>
        <v>0</v>
      </c>
    </row>
    <row r="20" spans="1:11" s="181" customFormat="1" ht="15.75" customHeight="1" x14ac:dyDescent="0.25">
      <c r="A20" s="182">
        <f>'PI &amp; Admin input time'!A10</f>
        <v>0</v>
      </c>
      <c r="B20" s="368"/>
      <c r="C20" s="368"/>
      <c r="D20" s="369"/>
      <c r="E20" s="368"/>
      <c r="F20" s="368"/>
      <c r="G20" s="369"/>
      <c r="H20" s="368"/>
      <c r="I20" s="368"/>
      <c r="J20" s="372">
        <f t="shared" si="1"/>
        <v>0</v>
      </c>
    </row>
    <row r="21" spans="1:11" s="181" customFormat="1" ht="15.75" customHeight="1" thickBot="1" x14ac:dyDescent="0.3">
      <c r="A21" s="182">
        <f>'PI &amp; Admin input time'!A11</f>
        <v>0</v>
      </c>
      <c r="B21" s="368"/>
      <c r="C21" s="368"/>
      <c r="D21" s="369"/>
      <c r="E21" s="368"/>
      <c r="F21" s="368"/>
      <c r="G21" s="369"/>
      <c r="H21" s="368"/>
      <c r="I21" s="368"/>
      <c r="J21" s="372">
        <f t="shared" si="1"/>
        <v>0</v>
      </c>
    </row>
    <row r="22" spans="1:11" ht="26.25" customHeight="1" thickBot="1" x14ac:dyDescent="0.35">
      <c r="A22" s="299" t="s">
        <v>177</v>
      </c>
      <c r="B22" s="370">
        <f t="shared" ref="B22:I22" si="2">SUM(B7:B21)</f>
        <v>0</v>
      </c>
      <c r="C22" s="370">
        <f t="shared" si="2"/>
        <v>0</v>
      </c>
      <c r="D22" s="370">
        <f t="shared" si="2"/>
        <v>0</v>
      </c>
      <c r="E22" s="370">
        <f t="shared" si="2"/>
        <v>0</v>
      </c>
      <c r="F22" s="370">
        <f t="shared" si="2"/>
        <v>0</v>
      </c>
      <c r="G22" s="370">
        <f t="shared" si="2"/>
        <v>0</v>
      </c>
      <c r="H22" s="370">
        <f t="shared" si="2"/>
        <v>0</v>
      </c>
      <c r="I22" s="371">
        <f t="shared" si="2"/>
        <v>0</v>
      </c>
      <c r="J22" s="293">
        <f t="shared" si="1"/>
        <v>0</v>
      </c>
      <c r="K22" t="s">
        <v>59</v>
      </c>
    </row>
    <row r="23" spans="1:11" ht="15.75" customHeight="1" thickTop="1" x14ac:dyDescent="0.25">
      <c r="J23" s="196" t="s">
        <v>162</v>
      </c>
    </row>
  </sheetData>
  <sheetProtection password="CC3D" sheet="1" objects="1" scenarios="1"/>
  <mergeCells count="1">
    <mergeCell ref="A1:J1"/>
  </mergeCells>
  <pageMargins left="0.25" right="0.25" top="0.75" bottom="0.75" header="0.3" footer="0.3"/>
  <pageSetup paperSize="9" scale="76" orientation="landscape" r:id="rId1"/>
  <headerFooter>
    <oddHeader xml:space="preserve">&amp;CEU Horizon
Travel Budget Calculator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12</vt:i4>
      </vt:variant>
    </vt:vector>
  </HeadingPairs>
  <TitlesOfParts>
    <vt:vector size="28" baseType="lpstr">
      <vt:lpstr>Coordinator's Summary</vt:lpstr>
      <vt:lpstr>Coordinators Form A </vt:lpstr>
      <vt:lpstr>Coordinators PM's </vt:lpstr>
      <vt:lpstr>Form A Summary</vt:lpstr>
      <vt:lpstr>Direct Staff </vt:lpstr>
      <vt:lpstr>PI &amp; Admin input time</vt:lpstr>
      <vt:lpstr>A2.Person Mths analysis</vt:lpstr>
      <vt:lpstr>B.Subcontracting Costs</vt:lpstr>
      <vt:lpstr>C1.Travel</vt:lpstr>
      <vt:lpstr>C2.Equipment</vt:lpstr>
      <vt:lpstr>C3.Other GW&amp;S</vt:lpstr>
      <vt:lpstr>D.Specific Cost Category </vt:lpstr>
      <vt:lpstr>5. Salary scale links</vt:lpstr>
      <vt:lpstr>B) Other Direct Costs</vt:lpstr>
      <vt:lpstr>Sheet1</vt:lpstr>
      <vt:lpstr>2. Budget Personnel</vt:lpstr>
      <vt:lpstr>'2. Budget Personnel'!Print_Area</vt:lpstr>
      <vt:lpstr>'A2.Person Mths analysis'!Print_Area</vt:lpstr>
      <vt:lpstr>'B.Subcontracting Costs'!Print_Area</vt:lpstr>
      <vt:lpstr>C1.Travel!Print_Area</vt:lpstr>
      <vt:lpstr>C2.Equipment!Print_Area</vt:lpstr>
      <vt:lpstr>'C3.Other GW&amp;S'!Print_Area</vt:lpstr>
      <vt:lpstr>'Coordinators Form A '!Print_Area</vt:lpstr>
      <vt:lpstr>'Coordinator''s Summary'!Print_Area</vt:lpstr>
      <vt:lpstr>'D.Specific Cost Category '!Print_Area</vt:lpstr>
      <vt:lpstr>'Direct Staff '!Print_Area</vt:lpstr>
      <vt:lpstr>'Form A Summary'!Print_Area</vt:lpstr>
      <vt:lpstr>'PI &amp; Admin input time'!Print_Area</vt:lpstr>
    </vt:vector>
  </TitlesOfParts>
  <Company>Dublin City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Dublin City University</dc:creator>
  <cp:lastModifiedBy>David Kelly</cp:lastModifiedBy>
  <cp:lastPrinted>2022-02-16T14:59:19Z</cp:lastPrinted>
  <dcterms:created xsi:type="dcterms:W3CDTF">2014-02-25T12:16:13Z</dcterms:created>
  <dcterms:modified xsi:type="dcterms:W3CDTF">2022-03-09T08:10:39Z</dcterms:modified>
</cp:coreProperties>
</file>